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firstSheet="3" activeTab="4"/>
  </bookViews>
  <sheets>
    <sheet name="tirage dés" sheetId="1" r:id="rId1"/>
    <sheet name="F.d'ordre 1" sheetId="2" r:id="rId2"/>
    <sheet name="F.d'ordre 2" sheetId="3" r:id="rId3"/>
    <sheet name="table turn 0" sheetId="4" r:id="rId4"/>
    <sheet name="small map" sheetId="5" r:id="rId5"/>
  </sheets>
  <definedNames>
    <definedName name="_xlnm.Print_Area" localSheetId="1">'F.d''ordre 1'!$A$1:$M$42</definedName>
    <definedName name="_xlnm.Print_Area" localSheetId="2">'F.d''ordre 2'!$A$1:$L$58</definedName>
  </definedNames>
  <calcPr fullCalcOnLoad="1"/>
</workbook>
</file>

<file path=xl/sharedStrings.xml><?xml version="1.0" encoding="utf-8"?>
<sst xmlns="http://schemas.openxmlformats.org/spreadsheetml/2006/main" count="228" uniqueCount="195">
  <si>
    <t>Phase n°</t>
  </si>
  <si>
    <t xml:space="preserve">Nature des ordres </t>
  </si>
  <si>
    <t>ORDRES</t>
  </si>
  <si>
    <t xml:space="preserve"> ACTION DE L'ARBITRE</t>
  </si>
  <si>
    <t>Rend-on les provinces conquises  lesquelles? Rend-on libre un neutre ?</t>
  </si>
  <si>
    <t>l'arbitre re-transfère les ptMO qu'il avait déplacé du vaincu vers le vainqueur le tour d'avant</t>
  </si>
  <si>
    <t>nb</t>
  </si>
  <si>
    <t>SUBS</t>
  </si>
  <si>
    <t>NRJ</t>
  </si>
  <si>
    <t>PC</t>
  </si>
  <si>
    <t>fl</t>
  </si>
  <si>
    <t xml:space="preserve"> l'arbitre prélève les ptSUBS, NRJ, IND  et le flouze pour produire.  Stocker les PC</t>
  </si>
  <si>
    <t>pt MIN</t>
  </si>
  <si>
    <t>pt IND</t>
  </si>
  <si>
    <t>Fl</t>
  </si>
  <si>
    <t>pt NRJ</t>
  </si>
  <si>
    <t>pt SUBS</t>
  </si>
  <si>
    <t>réduites :</t>
  </si>
  <si>
    <t>Renforcement d'unités</t>
  </si>
  <si>
    <t>2(   )</t>
  </si>
  <si>
    <t>(   )</t>
  </si>
  <si>
    <t>3(  )</t>
  </si>
  <si>
    <t>(     )x(2 ptMECA)</t>
  </si>
  <si>
    <t>(     )x(1 ptTR)</t>
  </si>
  <si>
    <t>(     )x(1 INDUS)</t>
  </si>
  <si>
    <t>2(  )</t>
  </si>
  <si>
    <t>(     )x(5 PC)</t>
  </si>
  <si>
    <t>(     )x(1Blindé)</t>
  </si>
  <si>
    <t>(     )x(1 Milice)</t>
  </si>
  <si>
    <t>Unités militaires créées. prélever autant de ptMO</t>
  </si>
  <si>
    <t>Indiquer la localisation des unités militaires et des industries</t>
  </si>
  <si>
    <t xml:space="preserve"> (phase 5 : noter bonus/malus pour utilisation des ptIND)</t>
  </si>
  <si>
    <t>Calcul</t>
  </si>
  <si>
    <t xml:space="preserve">Commerce International </t>
  </si>
  <si>
    <t xml:space="preserve">dans quel ordre commerce-t-on ?  </t>
  </si>
  <si>
    <t>(les joueurs ne peuvent aéchanger / acheter / vendre en dehors de cette phase)</t>
  </si>
  <si>
    <r>
      <t xml:space="preserve">L'arbitre résoud le commerce en </t>
    </r>
    <r>
      <rPr>
        <i/>
        <sz val="9"/>
        <rFont val="Arial"/>
        <family val="2"/>
      </rPr>
      <t xml:space="preserve">échanger/ acheter/ vendre </t>
    </r>
    <r>
      <rPr>
        <sz val="9"/>
        <rFont val="Arial"/>
        <family val="2"/>
      </rPr>
      <t xml:space="preserve">commençant par la Bulyogrie et tourne </t>
    </r>
    <r>
      <rPr>
        <i/>
        <sz val="9"/>
        <rFont val="Arial"/>
        <family val="2"/>
      </rPr>
      <t xml:space="preserve">endehors de cette phase </t>
    </r>
    <r>
      <rPr>
        <sz val="9"/>
        <rFont val="Arial"/>
        <family val="2"/>
      </rPr>
      <t xml:space="preserve">dans le sens des aiguilles, puis fait, si </t>
    </r>
    <r>
      <rPr>
        <sz val="8"/>
        <rFont val="Arial"/>
        <family val="2"/>
      </rPr>
      <t xml:space="preserve">besoin est, un 2° tour (voire plus) </t>
    </r>
  </si>
  <si>
    <t xml:space="preserve"> Vérifier l'allocation en ptNRJ et MO. Ajuster le nombre de ptTR intérieur au nombre de prov bien intégrées (si nécessaire) en tirant de la réserve…</t>
  </si>
  <si>
    <r>
      <t>COMMERCE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Avec qui commerce-t-on ? quoi contre quoi ?  qui paye le transport ? </t>
    </r>
  </si>
  <si>
    <t xml:space="preserve">Nourrir les prMO.  Vérifier si affamés </t>
  </si>
  <si>
    <t>MIN</t>
  </si>
  <si>
    <t>INDUS</t>
  </si>
  <si>
    <t>TR</t>
  </si>
  <si>
    <t>CONSOMMATION</t>
  </si>
  <si>
    <t xml:space="preserve">* Si affamés, d'où les prélève-t-on ? </t>
  </si>
  <si>
    <t xml:space="preserve">* Combien de PC attribue-t-on par secteur </t>
  </si>
  <si>
    <t>OU à quel niveau veut-on amener chaque  secteur ?</t>
  </si>
  <si>
    <t>(Ies pertes de provinces dues à la présence d'affamés sont</t>
  </si>
  <si>
    <t>ARMEES</t>
  </si>
  <si>
    <t xml:space="preserve">* Lesquelles supprime-t-on ? </t>
  </si>
  <si>
    <t xml:space="preserve">* Lesquelles n'entretient-on pas </t>
  </si>
  <si>
    <t xml:space="preserve">(et alors où vont les ptMO récupérés ?  </t>
  </si>
  <si>
    <t>Sauf précision inverse, toutes les unité sont entretenues</t>
  </si>
  <si>
    <t>Si unité supprimée, Ie joueur recouvre 1 ptMO</t>
  </si>
  <si>
    <t xml:space="preserve"> (dans secteur SUBS si rien de précisé)</t>
  </si>
  <si>
    <t>GREVE</t>
  </si>
  <si>
    <t xml:space="preserve">ou on vire au chomage (inscrire "OUI") </t>
  </si>
  <si>
    <t xml:space="preserve">On dépense des PC pour l'éviter (mettre "NON"), </t>
  </si>
  <si>
    <t>OU on fait un panachage des 2 Deux solutions (choisir) :</t>
  </si>
  <si>
    <t xml:space="preserve">Stockage des PC. cf. tableau "grève" </t>
  </si>
  <si>
    <t>-Dire combien on dépense de PC (le reste au chômage),</t>
  </si>
  <si>
    <t>-ou on veut tant de pt MO au chômage, puis on dépense</t>
  </si>
  <si>
    <t>ce qu'il faut de PC pour le reste</t>
  </si>
  <si>
    <t xml:space="preserve">Dépense-t-on du flouze pour modifier le jet de dé ? oui/non </t>
  </si>
  <si>
    <t xml:space="preserve">Si 1/2 fi. par ptMO insatisfait. -2 au dé </t>
  </si>
  <si>
    <t>CONTRÔLE POLITIQUE</t>
  </si>
  <si>
    <t>dépense dép si qq contre</t>
  </si>
  <si>
    <r>
      <t>S</t>
    </r>
    <r>
      <rPr>
        <sz val="8"/>
        <rFont val="Arial"/>
        <family val="2"/>
      </rPr>
      <t>UBS</t>
    </r>
  </si>
  <si>
    <t>dépense normale</t>
  </si>
  <si>
    <t>Province (nom + N°)</t>
  </si>
  <si>
    <t xml:space="preserve">Provinces visées (à contrôler, à intégrer, </t>
  </si>
  <si>
    <t xml:space="preserve">petit neutre, prov adverse mal intégrée  </t>
  </si>
  <si>
    <t xml:space="preserve"> Contre-t-on une élection ? Où, contre qui, combien ? </t>
  </si>
  <si>
    <t>L'arbitre note, mais NE résoud les pris de contrôle qu'après la phase "combat</t>
  </si>
  <si>
    <t>COMBATS</t>
  </si>
  <si>
    <t>* résolution des combats, puis</t>
  </si>
  <si>
    <t>Si complexe, donner (sur une feuille</t>
  </si>
  <si>
    <t>annexe) un plan de bataille en détail</t>
  </si>
  <si>
    <t xml:space="preserve">lant les mouvements phase par </t>
  </si>
  <si>
    <t xml:space="preserve">phase (ordres conditionnels possibles) </t>
  </si>
  <si>
    <t>Si on a des armées éliminées, où reviennent les ptMO récupérés ?</t>
  </si>
  <si>
    <t>* résolution des élections</t>
  </si>
  <si>
    <t>Alliance pour le tour prochain. avec qui ?</t>
  </si>
  <si>
    <t xml:space="preserve">1 ptMO par armée (récupéré dans secteur SUBS si rien de précisé) </t>
  </si>
  <si>
    <t xml:space="preserve">* si contrôle sur prov bien intr dépense </t>
  </si>
  <si>
    <t>PC + 1 ptTR (5PC + O TR si mal int)</t>
  </si>
  <si>
    <t>(     )x(1 Infant.)</t>
  </si>
  <si>
    <r>
      <t xml:space="preserve">* SI élection contrée </t>
    </r>
    <r>
      <rPr>
        <sz val="8"/>
        <rFont val="Arial"/>
        <family val="2"/>
      </rPr>
      <t>Jet de dé pour savoir ça se sait</t>
    </r>
  </si>
  <si>
    <r>
      <t xml:space="preserve"> ou en dégradant des provinces </t>
    </r>
    <r>
      <rPr>
        <sz val="8"/>
        <rFont val="Arial"/>
        <family val="2"/>
      </rPr>
      <t xml:space="preserve">(cf.6a) </t>
    </r>
    <r>
      <rPr>
        <sz val="9"/>
        <rFont val="Arial"/>
        <family val="2"/>
      </rPr>
      <t>à Ia phase n°10</t>
    </r>
  </si>
  <si>
    <t>GAINS / PERTES DE PROVINCES</t>
  </si>
  <si>
    <t>Nature des ordres</t>
  </si>
  <si>
    <t>ACTION DE L'ARBITRE</t>
  </si>
  <si>
    <t xml:space="preserve">Gains : résoudre avant les pertes </t>
  </si>
  <si>
    <t xml:space="preserve">PERTES : résoudre dans l'ordre suivant </t>
  </si>
  <si>
    <t xml:space="preserve"> inscrire le nombre minimal par secteur) </t>
  </si>
  <si>
    <r>
      <t xml:space="preserve">pertes par combat </t>
    </r>
    <r>
      <rPr>
        <i/>
        <sz val="9"/>
        <rFont val="Arial"/>
        <family val="2"/>
      </rPr>
      <t xml:space="preserve">I </t>
    </r>
    <r>
      <rPr>
        <sz val="9"/>
        <rFont val="Arial"/>
        <family val="2"/>
      </rPr>
      <t xml:space="preserve">pr prov isolâe </t>
    </r>
    <r>
      <rPr>
        <i/>
        <sz val="9"/>
        <rFont val="Arial"/>
        <family val="2"/>
      </rPr>
      <t xml:space="preserve">I </t>
    </r>
  </si>
  <si>
    <t xml:space="preserve">(inscrire le nombre maximal à retirer) </t>
  </si>
  <si>
    <r>
      <t xml:space="preserve">par famine </t>
    </r>
    <r>
      <rPr>
        <i/>
        <sz val="9"/>
        <rFont val="Arial"/>
        <family val="2"/>
      </rPr>
      <t xml:space="preserve">I </t>
    </r>
    <r>
      <rPr>
        <sz val="9"/>
        <rFont val="Arial"/>
        <family val="2"/>
      </rPr>
      <t>due au chômage, enfin par</t>
    </r>
  </si>
  <si>
    <r>
      <t xml:space="preserve">manque de prTR intérieur </t>
    </r>
    <r>
      <rPr>
        <sz val="8"/>
        <rFont val="Arial"/>
        <family val="2"/>
      </rPr>
      <t>(si à un moment le nb de</t>
    </r>
  </si>
  <si>
    <t>ptlNT devient &gt; nb de prov , l'excédent va dans la réserve</t>
  </si>
  <si>
    <t>* Si perte importante, " " " " " ? (idem</t>
  </si>
  <si>
    <t xml:space="preserve">* Si perte, d'où retire-t-on les ptMO perdus ? </t>
  </si>
  <si>
    <t xml:space="preserve"> * Si gain, ou affecte-t-on les ptMO ? </t>
  </si>
  <si>
    <t>TRANSFERTS            a) Stockage de la production :</t>
  </si>
  <si>
    <t xml:space="preserve">Stocke-t-on tout ce qui n'a pas éé utilisé ? (oui ou non) </t>
  </si>
  <si>
    <t xml:space="preserve">S'il doit reste une somme minimum en caisse, combien ? </t>
  </si>
  <si>
    <t>Dépenses. cf. tableau "stockage" (ce qui</t>
  </si>
  <si>
    <t>n'est pas stocké reste dans la case "production")</t>
  </si>
  <si>
    <t>Si tout n'est pas stocké,  indiquer les priorités :</t>
  </si>
  <si>
    <t xml:space="preserve">b) Transfert de ptMO : </t>
  </si>
  <si>
    <t>destinat.</t>
  </si>
  <si>
    <t>secteurs de</t>
  </si>
  <si>
    <t>secteurs de départ</t>
  </si>
  <si>
    <t>IND</t>
  </si>
  <si>
    <t>chôm.</t>
  </si>
  <si>
    <t xml:space="preserve">Transfert GRATUIT si le pays </t>
  </si>
  <si>
    <t>a un niveau de vie = O</t>
  </si>
  <si>
    <t>* payer 1 PC par chômeur affecté</t>
  </si>
  <si>
    <t>* payer 1 FI par ptMO déplacé</t>
  </si>
  <si>
    <t>c) -  d) Combien dépense-t-on de ptNRJ pour augmenter le rendement du secteur SUBS ?</t>
  </si>
  <si>
    <t xml:space="preserve"> FINANCES</t>
  </si>
  <si>
    <t>Payer, et noter le transfert dans la case rendement du secteur SUBS ? "ptMECA en excès"</t>
  </si>
  <si>
    <r>
      <t>Modif prévue</t>
    </r>
    <r>
      <rPr>
        <sz val="8"/>
        <rFont val="Arial"/>
        <family val="2"/>
      </rPr>
      <t xml:space="preserve"> si problèmes </t>
    </r>
  </si>
  <si>
    <t>(imprévus) lors du commerce</t>
  </si>
  <si>
    <t>des élections, des combats :</t>
  </si>
  <si>
    <t>a) Investissements industriels</t>
  </si>
  <si>
    <t>* laisser en caisse une somme mini de :</t>
  </si>
  <si>
    <t>avec ce qui est disponible, et noter</t>
  </si>
  <si>
    <t>Si pas assez FI. augmenter capaINDU</t>
  </si>
  <si>
    <t xml:space="preserve">* dépenser ce qu'il faut pour augmenter la capaINDUS de : </t>
  </si>
  <si>
    <t>b) Taxation</t>
  </si>
  <si>
    <t>%</t>
  </si>
  <si>
    <t>taxer à :</t>
  </si>
  <si>
    <t xml:space="preserve">* S'il reste en caisse plus de </t>
  </si>
  <si>
    <t xml:space="preserve">* S'il reste en caisse moins de </t>
  </si>
  <si>
    <t xml:space="preserve">* Adopter un taux de taxation de % </t>
  </si>
  <si>
    <t>Calcul et mise "ne caisse" Noter l'effet de la</t>
  </si>
  <si>
    <t>taxation sur la capaINDUS</t>
  </si>
  <si>
    <t xml:space="preserve">D'abord calculer et mettre en caisse, </t>
  </si>
  <si>
    <t xml:space="preserve">ensuite prélever les intérêts sur les prêts </t>
  </si>
  <si>
    <t>en cours au début du tour</t>
  </si>
  <si>
    <t>*rembourser (court terme)</t>
  </si>
  <si>
    <t>s'il reste</t>
  </si>
  <si>
    <t>moins de</t>
  </si>
  <si>
    <t>caisse</t>
  </si>
  <si>
    <t>en</t>
  </si>
  <si>
    <t xml:space="preserve">-emprunter à long terme </t>
  </si>
  <si>
    <t>c) Emprunts</t>
  </si>
  <si>
    <t xml:space="preserve">-rembourser (long terme) </t>
  </si>
  <si>
    <t xml:space="preserve">-emprunter à coul1 terme </t>
  </si>
  <si>
    <t xml:space="preserve"> CAPA INDUS </t>
  </si>
  <si>
    <t>a) variation calculer capalNDUS théorlqu</t>
  </si>
  <si>
    <t xml:space="preserve">Ajustement. combien de PC faut-il garder en stock ? </t>
  </si>
  <si>
    <t xml:space="preserve">b) Ajustement. adapter l'ensemble des </t>
  </si>
  <si>
    <t>ptMO et des ptMECA ; payer 1 PC par ptMO chômeur affecté ; noter la capalNDUS du tour suivant</t>
  </si>
  <si>
    <t xml:space="preserve">Si CapalNDUS décroit. l'arbitre met-il les ptMECA actifs en excès (oui ou non) </t>
  </si>
  <si>
    <t>rien</t>
  </si>
  <si>
    <t>calculer pertes dues à dépréc./amol1iss</t>
  </si>
  <si>
    <t>augmentation population fin tours 3 et 7 (et 11)</t>
  </si>
  <si>
    <t>rien calculer les productions</t>
  </si>
  <si>
    <t>Si augmentation de 10% de la population, où affecter J!!MO en surplus</t>
  </si>
  <si>
    <t>(3 ptMO par site contrôlé (1 si NS = 0) ; NS pt MECA par site)</t>
  </si>
  <si>
    <t xml:space="preserve"> (tirage des SUBS, MIN, NRJ,ptIND)</t>
  </si>
  <si>
    <r>
      <t>LA PRESSE</t>
    </r>
    <r>
      <rPr>
        <sz val="9"/>
        <rFont val="Arial"/>
        <family val="2"/>
      </rPr>
      <t xml:space="preserve"> (faire précéder chaque texte de "MO" ou "R") </t>
    </r>
  </si>
  <si>
    <t>-RUMEURS (la "signature" n'est pas garantie I..) R</t>
  </si>
  <si>
    <t xml:space="preserve">QUESTIONS POSEES A L'ARBITRE : </t>
  </si>
  <si>
    <t>-MESSAGES OFFICIELS (la provenance est garantie par l'arbitre) = MO</t>
  </si>
  <si>
    <t>Nb aléa.1à20</t>
  </si>
  <si>
    <t>1°Nb aléa.1à 6</t>
  </si>
  <si>
    <t>2°Nb aléa.1à 6</t>
  </si>
  <si>
    <t>2dés6 - 2</t>
  </si>
  <si>
    <t>1dé6 - 1</t>
  </si>
  <si>
    <t>aléa clim 2dé6</t>
  </si>
  <si>
    <t>Nb aléa.1à 12</t>
  </si>
  <si>
    <t>Somme 2 D2S6</t>
  </si>
  <si>
    <t xml:space="preserve"> résolues à la phase 10 Ajustement des niveaux </t>
  </si>
  <si>
    <t>sectoriels, puis secteur du niveau de vie</t>
  </si>
  <si>
    <r>
      <t xml:space="preserve">PRODUCTION </t>
    </r>
    <r>
      <rPr>
        <sz val="10"/>
        <rFont val="Arial"/>
        <family val="2"/>
      </rPr>
      <t>secondaire</t>
    </r>
  </si>
  <si>
    <t>country (player)</t>
  </si>
  <si>
    <t xml:space="preserve">                              Data at the first turn</t>
  </si>
  <si>
    <t>cash</t>
  </si>
  <si>
    <t>Mech in food sector</t>
  </si>
  <si>
    <t>every social state</t>
  </si>
  <si>
    <t>domestic transport</t>
  </si>
  <si>
    <t>reserve in tranport</t>
  </si>
  <si>
    <t>Labour</t>
  </si>
  <si>
    <t>Mech in stock</t>
  </si>
  <si>
    <t>metal sites</t>
  </si>
  <si>
    <t>fuel sites</t>
  </si>
  <si>
    <t>food stock</t>
  </si>
  <si>
    <t>metal stock</t>
  </si>
  <si>
    <t>fuel stock</t>
  </si>
  <si>
    <t>Consumer</t>
  </si>
  <si>
    <t>Plants</t>
  </si>
  <si>
    <t>controled areas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</si>
</sst>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  <numFmt numFmtId="166" formatCode="00"/>
    <numFmt numFmtId="167" formatCode="0_ ;[Red]\-0\ "/>
    <numFmt numFmtId="168" formatCode="0.0_ ;[Red]\-0.0\ "/>
    <numFmt numFmtId="169" formatCode="0.0"/>
  </numFmts>
  <fonts count="12">
    <font>
      <sz val="10"/>
      <name val="Arial"/>
      <family val="0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3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 wrapText="1" indent="1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left" indent="1"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left" wrapText="1" indent="1"/>
    </xf>
    <xf numFmtId="0" fontId="7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4" xfId="0" applyNumberFormat="1" applyFont="1" applyBorder="1" applyAlignment="1">
      <alignment horizontal="center"/>
    </xf>
    <xf numFmtId="0" fontId="0" fillId="0" borderId="3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19</xdr:row>
      <xdr:rowOff>114300</xdr:rowOff>
    </xdr:from>
    <xdr:to>
      <xdr:col>8</xdr:col>
      <xdr:colOff>28575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33875" y="3190875"/>
          <a:ext cx="1790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big neutral country</a:t>
          </a:r>
        </a:p>
      </xdr:txBody>
    </xdr:sp>
    <xdr:clientData/>
  </xdr:twoCellAnchor>
  <xdr:twoCellAnchor>
    <xdr:from>
      <xdr:col>7</xdr:col>
      <xdr:colOff>314325</xdr:colOff>
      <xdr:row>25</xdr:row>
      <xdr:rowOff>9525</xdr:rowOff>
    </xdr:from>
    <xdr:to>
      <xdr:col>8</xdr:col>
      <xdr:colOff>447675</xdr:colOff>
      <xdr:row>28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48325" y="4057650"/>
          <a:ext cx="8953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5</xdr:col>
      <xdr:colOff>266700</xdr:colOff>
      <xdr:row>15</xdr:row>
      <xdr:rowOff>142875</xdr:rowOff>
    </xdr:from>
    <xdr:to>
      <xdr:col>6</xdr:col>
      <xdr:colOff>752475</xdr:colOff>
      <xdr:row>19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76700" y="2571750"/>
          <a:ext cx="1247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9</xdr:col>
      <xdr:colOff>9525</xdr:colOff>
      <xdr:row>34</xdr:row>
      <xdr:rowOff>142875</xdr:rowOff>
    </xdr:from>
    <xdr:to>
      <xdr:col>10</xdr:col>
      <xdr:colOff>495300</xdr:colOff>
      <xdr:row>38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648325"/>
          <a:ext cx="1247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4</xdr:col>
      <xdr:colOff>285750</xdr:colOff>
      <xdr:row>35</xdr:row>
      <xdr:rowOff>19050</xdr:rowOff>
    </xdr:from>
    <xdr:to>
      <xdr:col>6</xdr:col>
      <xdr:colOff>9525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33750" y="5686425"/>
          <a:ext cx="1247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9</xdr:col>
      <xdr:colOff>247650</xdr:colOff>
      <xdr:row>23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15050" y="3190875"/>
          <a:ext cx="9906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5</xdr:col>
      <xdr:colOff>523875</xdr:colOff>
      <xdr:row>25</xdr:row>
      <xdr:rowOff>9525</xdr:rowOff>
    </xdr:from>
    <xdr:to>
      <xdr:col>7</xdr:col>
      <xdr:colOff>0</xdr:colOff>
      <xdr:row>28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333875" y="4057650"/>
          <a:ext cx="10001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4</xdr:col>
      <xdr:colOff>533400</xdr:colOff>
      <xdr:row>19</xdr:row>
      <xdr:rowOff>114300</xdr:rowOff>
    </xdr:from>
    <xdr:to>
      <xdr:col>5</xdr:col>
      <xdr:colOff>514350</xdr:colOff>
      <xdr:row>26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581400" y="3190875"/>
          <a:ext cx="7429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0</xdr:col>
      <xdr:colOff>676275</xdr:colOff>
      <xdr:row>15</xdr:row>
      <xdr:rowOff>76200</xdr:rowOff>
    </xdr:from>
    <xdr:to>
      <xdr:col>2</xdr:col>
      <xdr:colOff>400050</xdr:colOff>
      <xdr:row>19</xdr:row>
      <xdr:rowOff>57150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76275" y="2505075"/>
          <a:ext cx="1247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5</xdr:col>
      <xdr:colOff>742950</xdr:colOff>
      <xdr:row>4</xdr:row>
      <xdr:rowOff>9525</xdr:rowOff>
    </xdr:from>
    <xdr:to>
      <xdr:col>7</xdr:col>
      <xdr:colOff>466725</xdr:colOff>
      <xdr:row>7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52950" y="657225"/>
          <a:ext cx="1247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10</xdr:col>
      <xdr:colOff>714375</xdr:colOff>
      <xdr:row>20</xdr:row>
      <xdr:rowOff>47625</xdr:rowOff>
    </xdr:from>
    <xdr:to>
      <xdr:col>12</xdr:col>
      <xdr:colOff>438150</xdr:colOff>
      <xdr:row>24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334375" y="3286125"/>
          <a:ext cx="1247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small neutral</a:t>
          </a:r>
        </a:p>
      </xdr:txBody>
    </xdr:sp>
    <xdr:clientData/>
  </xdr:twoCellAnchor>
  <xdr:twoCellAnchor>
    <xdr:from>
      <xdr:col>6</xdr:col>
      <xdr:colOff>19050</xdr:colOff>
      <xdr:row>37</xdr:row>
      <xdr:rowOff>0</xdr:rowOff>
    </xdr:from>
    <xdr:to>
      <xdr:col>8</xdr:col>
      <xdr:colOff>752475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>
          <a:off x="4591050" y="5991225"/>
          <a:ext cx="225742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152400</xdr:rowOff>
    </xdr:from>
    <xdr:to>
      <xdr:col>5</xdr:col>
      <xdr:colOff>514350</xdr:colOff>
      <xdr:row>35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4124325" y="4686300"/>
          <a:ext cx="2000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28</xdr:row>
      <xdr:rowOff>123825</xdr:rowOff>
    </xdr:from>
    <xdr:to>
      <xdr:col>9</xdr:col>
      <xdr:colOff>419100</xdr:colOff>
      <xdr:row>34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6543675" y="4657725"/>
          <a:ext cx="7334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21</xdr:row>
      <xdr:rowOff>133350</xdr:rowOff>
    </xdr:from>
    <xdr:to>
      <xdr:col>10</xdr:col>
      <xdr:colOff>704850</xdr:colOff>
      <xdr:row>21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7115175" y="3533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19050</xdr:rowOff>
    </xdr:from>
    <xdr:to>
      <xdr:col>11</xdr:col>
      <xdr:colOff>714375</xdr:colOff>
      <xdr:row>36</xdr:row>
      <xdr:rowOff>76200</xdr:rowOff>
    </xdr:to>
    <xdr:sp>
      <xdr:nvSpPr>
        <xdr:cNvPr id="16" name="Arc 16"/>
        <xdr:cNvSpPr>
          <a:spLocks/>
        </xdr:cNvSpPr>
      </xdr:nvSpPr>
      <xdr:spPr>
        <a:xfrm flipV="1">
          <a:off x="8115300" y="3905250"/>
          <a:ext cx="981075" cy="2000250"/>
        </a:xfrm>
        <a:prstGeom prst="arc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9525</xdr:rowOff>
    </xdr:from>
    <xdr:to>
      <xdr:col>11</xdr:col>
      <xdr:colOff>714375</xdr:colOff>
      <xdr:row>20</xdr:row>
      <xdr:rowOff>47625</xdr:rowOff>
    </xdr:to>
    <xdr:sp>
      <xdr:nvSpPr>
        <xdr:cNvPr id="17" name="Arc 17"/>
        <xdr:cNvSpPr>
          <a:spLocks/>
        </xdr:cNvSpPr>
      </xdr:nvSpPr>
      <xdr:spPr>
        <a:xfrm>
          <a:off x="5829300" y="981075"/>
          <a:ext cx="3267075" cy="2305050"/>
        </a:xfrm>
        <a:prstGeom prst="arc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7</xdr:row>
      <xdr:rowOff>152400</xdr:rowOff>
    </xdr:from>
    <xdr:to>
      <xdr:col>6</xdr:col>
      <xdr:colOff>561975</xdr:colOff>
      <xdr:row>15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5133975" y="12858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19</xdr:row>
      <xdr:rowOff>47625</xdr:rowOff>
    </xdr:from>
    <xdr:to>
      <xdr:col>4</xdr:col>
      <xdr:colOff>266700</xdr:colOff>
      <xdr:row>37</xdr:row>
      <xdr:rowOff>9525</xdr:rowOff>
    </xdr:to>
    <xdr:sp>
      <xdr:nvSpPr>
        <xdr:cNvPr id="19" name="Arc 19"/>
        <xdr:cNvSpPr>
          <a:spLocks/>
        </xdr:cNvSpPr>
      </xdr:nvSpPr>
      <xdr:spPr>
        <a:xfrm flipH="1" flipV="1">
          <a:off x="1238250" y="3124200"/>
          <a:ext cx="2076450" cy="2876550"/>
        </a:xfrm>
        <a:prstGeom prst="arc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142875</xdr:rowOff>
    </xdr:from>
    <xdr:to>
      <xdr:col>6</xdr:col>
      <xdr:colOff>57150</xdr:colOff>
      <xdr:row>15</xdr:row>
      <xdr:rowOff>104775</xdr:rowOff>
    </xdr:to>
    <xdr:sp>
      <xdr:nvSpPr>
        <xdr:cNvPr id="20" name="Arc 20"/>
        <xdr:cNvSpPr>
          <a:spLocks/>
        </xdr:cNvSpPr>
      </xdr:nvSpPr>
      <xdr:spPr>
        <a:xfrm flipH="1">
          <a:off x="1219200" y="952500"/>
          <a:ext cx="3409950" cy="1581150"/>
        </a:xfrm>
        <a:prstGeom prst="arc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17</xdr:row>
      <xdr:rowOff>95250</xdr:rowOff>
    </xdr:from>
    <xdr:to>
      <xdr:col>5</xdr:col>
      <xdr:colOff>257175</xdr:colOff>
      <xdr:row>17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933575" y="28479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600075</xdr:colOff>
      <xdr:row>12</xdr:row>
      <xdr:rowOff>28575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847975" y="1733550"/>
          <a:ext cx="800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player 1</a:t>
          </a:r>
        </a:p>
      </xdr:txBody>
    </xdr:sp>
    <xdr:clientData/>
  </xdr:twoCellAnchor>
  <xdr:twoCellAnchor>
    <xdr:from>
      <xdr:col>3</xdr:col>
      <xdr:colOff>38100</xdr:colOff>
      <xdr:row>24</xdr:row>
      <xdr:rowOff>114300</xdr:rowOff>
    </xdr:from>
    <xdr:to>
      <xdr:col>4</xdr:col>
      <xdr:colOff>76200</xdr:colOff>
      <xdr:row>26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324100" y="4000500"/>
          <a:ext cx="800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player  5</a:t>
          </a:r>
        </a:p>
      </xdr:txBody>
    </xdr:sp>
    <xdr:clientData/>
  </xdr:twoCellAnchor>
  <xdr:twoCellAnchor>
    <xdr:from>
      <xdr:col>6</xdr:col>
      <xdr:colOff>495300</xdr:colOff>
      <xdr:row>31</xdr:row>
      <xdr:rowOff>104775</xdr:rowOff>
    </xdr:from>
    <xdr:to>
      <xdr:col>7</xdr:col>
      <xdr:colOff>533400</xdr:colOff>
      <xdr:row>33</xdr:row>
      <xdr:rowOff>19050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067300" y="5124450"/>
          <a:ext cx="800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player  4</a:t>
          </a:r>
        </a:p>
      </xdr:txBody>
    </xdr:sp>
    <xdr:clientData/>
  </xdr:twoCellAnchor>
  <xdr:twoCellAnchor>
    <xdr:from>
      <xdr:col>9</xdr:col>
      <xdr:colOff>419100</xdr:colOff>
      <xdr:row>26</xdr:row>
      <xdr:rowOff>95250</xdr:rowOff>
    </xdr:from>
    <xdr:to>
      <xdr:col>10</xdr:col>
      <xdr:colOff>457200</xdr:colOff>
      <xdr:row>28</xdr:row>
      <xdr:rowOff>9525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7277100" y="4305300"/>
          <a:ext cx="800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player 3</a:t>
          </a:r>
        </a:p>
      </xdr:txBody>
    </xdr:sp>
    <xdr:clientData/>
  </xdr:twoCellAnchor>
  <xdr:twoCellAnchor>
    <xdr:from>
      <xdr:col>8</xdr:col>
      <xdr:colOff>152400</xdr:colOff>
      <xdr:row>12</xdr:row>
      <xdr:rowOff>104775</xdr:rowOff>
    </xdr:from>
    <xdr:to>
      <xdr:col>9</xdr:col>
      <xdr:colOff>190500</xdr:colOff>
      <xdr:row>14</xdr:row>
      <xdr:rowOff>19050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6248400" y="2047875"/>
          <a:ext cx="800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player 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workbookViewId="0" topLeftCell="A1">
      <selection activeCell="A3" sqref="A3:C9"/>
    </sheetView>
  </sheetViews>
  <sheetFormatPr defaultColWidth="11.421875" defaultRowHeight="12.75"/>
  <cols>
    <col min="1" max="1" width="14.421875" style="0" customWidth="1"/>
    <col min="2" max="2" width="5.57421875" style="0" customWidth="1"/>
    <col min="3" max="36" width="5.00390625" style="0" customWidth="1"/>
    <col min="37" max="255" width="3.8515625" style="0" customWidth="1"/>
  </cols>
  <sheetData>
    <row r="1" spans="1:36" ht="15.75" customHeight="1">
      <c r="A1" s="104" t="s">
        <v>167</v>
      </c>
      <c r="B1">
        <f aca="true" ca="1" t="shared" si="0" ref="B1:AJ1">INT(RAND()*(20)+1)</f>
        <v>8</v>
      </c>
      <c r="C1">
        <f ca="1" t="shared" si="0"/>
        <v>14</v>
      </c>
      <c r="D1">
        <f ca="1" t="shared" si="0"/>
        <v>17</v>
      </c>
      <c r="E1">
        <f ca="1" t="shared" si="0"/>
        <v>10</v>
      </c>
      <c r="F1">
        <f ca="1" t="shared" si="0"/>
        <v>2</v>
      </c>
      <c r="G1">
        <f ca="1" t="shared" si="0"/>
        <v>15</v>
      </c>
      <c r="H1">
        <f ca="1" t="shared" si="0"/>
        <v>3</v>
      </c>
      <c r="I1">
        <f ca="1" t="shared" si="0"/>
        <v>20</v>
      </c>
      <c r="J1">
        <f ca="1" t="shared" si="0"/>
        <v>5</v>
      </c>
      <c r="K1">
        <f ca="1" t="shared" si="0"/>
        <v>11</v>
      </c>
      <c r="L1">
        <f ca="1" t="shared" si="0"/>
        <v>12</v>
      </c>
      <c r="M1">
        <f ca="1" t="shared" si="0"/>
        <v>16</v>
      </c>
      <c r="N1">
        <f ca="1" t="shared" si="0"/>
        <v>15</v>
      </c>
      <c r="O1">
        <f ca="1" t="shared" si="0"/>
        <v>11</v>
      </c>
      <c r="P1">
        <f ca="1" t="shared" si="0"/>
        <v>19</v>
      </c>
      <c r="Q1">
        <f ca="1" t="shared" si="0"/>
        <v>6</v>
      </c>
      <c r="R1">
        <f ca="1" t="shared" si="0"/>
        <v>14</v>
      </c>
      <c r="S1">
        <f ca="1" t="shared" si="0"/>
        <v>6</v>
      </c>
      <c r="T1">
        <f ca="1" t="shared" si="0"/>
        <v>16</v>
      </c>
      <c r="U1">
        <f ca="1" t="shared" si="0"/>
        <v>18</v>
      </c>
      <c r="V1">
        <f ca="1" t="shared" si="0"/>
        <v>14</v>
      </c>
      <c r="W1">
        <f ca="1" t="shared" si="0"/>
        <v>2</v>
      </c>
      <c r="X1">
        <f ca="1" t="shared" si="0"/>
        <v>5</v>
      </c>
      <c r="Y1">
        <f ca="1" t="shared" si="0"/>
        <v>14</v>
      </c>
      <c r="Z1">
        <f ca="1" t="shared" si="0"/>
        <v>15</v>
      </c>
      <c r="AA1">
        <f ca="1" t="shared" si="0"/>
        <v>13</v>
      </c>
      <c r="AB1">
        <f ca="1" t="shared" si="0"/>
        <v>2</v>
      </c>
      <c r="AC1">
        <f ca="1" t="shared" si="0"/>
        <v>2</v>
      </c>
      <c r="AD1">
        <f ca="1" t="shared" si="0"/>
        <v>17</v>
      </c>
      <c r="AE1">
        <f ca="1" t="shared" si="0"/>
        <v>3</v>
      </c>
      <c r="AF1">
        <f ca="1" t="shared" si="0"/>
        <v>12</v>
      </c>
      <c r="AG1">
        <f ca="1" t="shared" si="0"/>
        <v>16</v>
      </c>
      <c r="AH1">
        <f ca="1" t="shared" si="0"/>
        <v>14</v>
      </c>
      <c r="AI1">
        <f ca="1" t="shared" si="0"/>
        <v>19</v>
      </c>
      <c r="AJ1">
        <f ca="1" t="shared" si="0"/>
        <v>17</v>
      </c>
    </row>
    <row r="2" spans="1:36" ht="15.75" customHeight="1">
      <c r="A2" t="s">
        <v>173</v>
      </c>
      <c r="B2">
        <f ca="1">INT(RAND()*(12)+1)</f>
        <v>5</v>
      </c>
      <c r="C2">
        <f aca="true" ca="1" t="shared" si="1" ref="C2:AJ2">INT(RAND()*(12)+1)</f>
        <v>3</v>
      </c>
      <c r="D2">
        <f ca="1" t="shared" si="1"/>
        <v>3</v>
      </c>
      <c r="E2">
        <f ca="1" t="shared" si="1"/>
        <v>2</v>
      </c>
      <c r="F2">
        <f ca="1" t="shared" si="1"/>
        <v>5</v>
      </c>
      <c r="G2">
        <f ca="1" t="shared" si="1"/>
        <v>2</v>
      </c>
      <c r="H2">
        <f ca="1" t="shared" si="1"/>
        <v>6</v>
      </c>
      <c r="I2">
        <f ca="1" t="shared" si="1"/>
        <v>12</v>
      </c>
      <c r="J2">
        <f ca="1" t="shared" si="1"/>
        <v>12</v>
      </c>
      <c r="K2">
        <f ca="1" t="shared" si="1"/>
        <v>3</v>
      </c>
      <c r="L2">
        <f ca="1" t="shared" si="1"/>
        <v>3</v>
      </c>
      <c r="M2">
        <f ca="1" t="shared" si="1"/>
        <v>4</v>
      </c>
      <c r="N2">
        <f ca="1" t="shared" si="1"/>
        <v>9</v>
      </c>
      <c r="O2">
        <f ca="1" t="shared" si="1"/>
        <v>2</v>
      </c>
      <c r="P2">
        <f ca="1" t="shared" si="1"/>
        <v>8</v>
      </c>
      <c r="Q2">
        <f ca="1" t="shared" si="1"/>
        <v>12</v>
      </c>
      <c r="R2">
        <f ca="1" t="shared" si="1"/>
        <v>11</v>
      </c>
      <c r="S2">
        <f ca="1" t="shared" si="1"/>
        <v>6</v>
      </c>
      <c r="T2">
        <f ca="1" t="shared" si="1"/>
        <v>4</v>
      </c>
      <c r="U2">
        <f ca="1" t="shared" si="1"/>
        <v>11</v>
      </c>
      <c r="V2">
        <f ca="1" t="shared" si="1"/>
        <v>9</v>
      </c>
      <c r="W2">
        <f ca="1" t="shared" si="1"/>
        <v>7</v>
      </c>
      <c r="X2">
        <f ca="1" t="shared" si="1"/>
        <v>6</v>
      </c>
      <c r="Y2">
        <f ca="1" t="shared" si="1"/>
        <v>2</v>
      </c>
      <c r="Z2">
        <f ca="1" t="shared" si="1"/>
        <v>4</v>
      </c>
      <c r="AA2">
        <f ca="1" t="shared" si="1"/>
        <v>4</v>
      </c>
      <c r="AB2">
        <f ca="1" t="shared" si="1"/>
        <v>1</v>
      </c>
      <c r="AC2">
        <f ca="1" t="shared" si="1"/>
        <v>3</v>
      </c>
      <c r="AD2">
        <f ca="1" t="shared" si="1"/>
        <v>1</v>
      </c>
      <c r="AE2">
        <f ca="1" t="shared" si="1"/>
        <v>7</v>
      </c>
      <c r="AF2">
        <f ca="1" t="shared" si="1"/>
        <v>5</v>
      </c>
      <c r="AG2">
        <f ca="1" t="shared" si="1"/>
        <v>12</v>
      </c>
      <c r="AH2">
        <f ca="1" t="shared" si="1"/>
        <v>7</v>
      </c>
      <c r="AI2">
        <f ca="1" t="shared" si="1"/>
        <v>5</v>
      </c>
      <c r="AJ2">
        <f ca="1" t="shared" si="1"/>
        <v>12</v>
      </c>
    </row>
    <row r="3" spans="1:36" ht="15.75" customHeight="1">
      <c r="A3" t="s">
        <v>168</v>
      </c>
      <c r="B3">
        <f aca="true" ca="1" t="shared" si="2" ref="B3:K4">INT(RAND()*(6)+1)</f>
        <v>4</v>
      </c>
      <c r="C3">
        <f ca="1" t="shared" si="2"/>
        <v>4</v>
      </c>
      <c r="D3">
        <f ca="1" t="shared" si="2"/>
        <v>3</v>
      </c>
      <c r="E3">
        <f ca="1" t="shared" si="2"/>
        <v>4</v>
      </c>
      <c r="F3">
        <f ca="1" t="shared" si="2"/>
        <v>5</v>
      </c>
      <c r="G3">
        <f ca="1" t="shared" si="2"/>
        <v>5</v>
      </c>
      <c r="H3">
        <f ca="1" t="shared" si="2"/>
        <v>5</v>
      </c>
      <c r="I3">
        <f ca="1" t="shared" si="2"/>
        <v>5</v>
      </c>
      <c r="J3">
        <f ca="1" t="shared" si="2"/>
        <v>3</v>
      </c>
      <c r="K3">
        <f ca="1" t="shared" si="2"/>
        <v>4</v>
      </c>
      <c r="L3">
        <f aca="true" ca="1" t="shared" si="3" ref="L3:U4">INT(RAND()*(6)+1)</f>
        <v>6</v>
      </c>
      <c r="M3">
        <f ca="1" t="shared" si="3"/>
        <v>6</v>
      </c>
      <c r="N3">
        <f ca="1" t="shared" si="3"/>
        <v>1</v>
      </c>
      <c r="O3">
        <f ca="1" t="shared" si="3"/>
        <v>4</v>
      </c>
      <c r="P3">
        <f ca="1" t="shared" si="3"/>
        <v>4</v>
      </c>
      <c r="Q3">
        <f ca="1" t="shared" si="3"/>
        <v>5</v>
      </c>
      <c r="R3">
        <f ca="1" t="shared" si="3"/>
        <v>3</v>
      </c>
      <c r="S3">
        <f ca="1" t="shared" si="3"/>
        <v>2</v>
      </c>
      <c r="T3">
        <f ca="1" t="shared" si="3"/>
        <v>1</v>
      </c>
      <c r="U3">
        <f ca="1" t="shared" si="3"/>
        <v>4</v>
      </c>
      <c r="V3">
        <f aca="true" ca="1" t="shared" si="4" ref="V3:AI4">INT(RAND()*(6)+1)</f>
        <v>1</v>
      </c>
      <c r="W3">
        <f ca="1" t="shared" si="4"/>
        <v>6</v>
      </c>
      <c r="X3">
        <f ca="1" t="shared" si="4"/>
        <v>5</v>
      </c>
      <c r="Y3">
        <f ca="1" t="shared" si="4"/>
        <v>5</v>
      </c>
      <c r="Z3">
        <f ca="1" t="shared" si="4"/>
        <v>6</v>
      </c>
      <c r="AA3">
        <f ca="1" t="shared" si="4"/>
        <v>4</v>
      </c>
      <c r="AB3">
        <f ca="1" t="shared" si="4"/>
        <v>3</v>
      </c>
      <c r="AC3">
        <f ca="1" t="shared" si="4"/>
        <v>3</v>
      </c>
      <c r="AD3">
        <f ca="1" t="shared" si="4"/>
        <v>5</v>
      </c>
      <c r="AE3">
        <f ca="1" t="shared" si="4"/>
        <v>5</v>
      </c>
      <c r="AF3">
        <f ca="1" t="shared" si="4"/>
        <v>4</v>
      </c>
      <c r="AG3">
        <f ca="1" t="shared" si="4"/>
        <v>1</v>
      </c>
      <c r="AH3">
        <f ca="1" t="shared" si="4"/>
        <v>4</v>
      </c>
      <c r="AI3">
        <f ca="1" t="shared" si="4"/>
        <v>4</v>
      </c>
      <c r="AJ3">
        <f ca="1">2*(INT(RAND()*(6)+1))-2</f>
        <v>4</v>
      </c>
    </row>
    <row r="4" spans="1:36" ht="15.75" customHeight="1">
      <c r="A4" t="s">
        <v>169</v>
      </c>
      <c r="B4">
        <f ca="1" t="shared" si="2"/>
        <v>5</v>
      </c>
      <c r="C4">
        <f ca="1" t="shared" si="2"/>
        <v>1</v>
      </c>
      <c r="D4">
        <f ca="1" t="shared" si="2"/>
        <v>3</v>
      </c>
      <c r="E4">
        <f ca="1" t="shared" si="2"/>
        <v>2</v>
      </c>
      <c r="F4">
        <f ca="1" t="shared" si="2"/>
        <v>2</v>
      </c>
      <c r="G4">
        <f ca="1" t="shared" si="2"/>
        <v>1</v>
      </c>
      <c r="H4">
        <f ca="1" t="shared" si="2"/>
        <v>1</v>
      </c>
      <c r="I4">
        <f ca="1" t="shared" si="2"/>
        <v>5</v>
      </c>
      <c r="J4">
        <f ca="1" t="shared" si="2"/>
        <v>6</v>
      </c>
      <c r="K4">
        <f ca="1" t="shared" si="2"/>
        <v>2</v>
      </c>
      <c r="L4">
        <f ca="1" t="shared" si="3"/>
        <v>5</v>
      </c>
      <c r="M4">
        <f ca="1" t="shared" si="3"/>
        <v>4</v>
      </c>
      <c r="N4">
        <f ca="1" t="shared" si="3"/>
        <v>3</v>
      </c>
      <c r="O4">
        <f ca="1" t="shared" si="3"/>
        <v>2</v>
      </c>
      <c r="P4">
        <f ca="1" t="shared" si="3"/>
        <v>2</v>
      </c>
      <c r="Q4">
        <f ca="1" t="shared" si="3"/>
        <v>3</v>
      </c>
      <c r="R4">
        <f ca="1" t="shared" si="3"/>
        <v>1</v>
      </c>
      <c r="S4">
        <f ca="1" t="shared" si="3"/>
        <v>6</v>
      </c>
      <c r="T4">
        <f ca="1" t="shared" si="3"/>
        <v>1</v>
      </c>
      <c r="U4">
        <f ca="1" t="shared" si="3"/>
        <v>6</v>
      </c>
      <c r="V4">
        <f ca="1" t="shared" si="4"/>
        <v>3</v>
      </c>
      <c r="W4">
        <f ca="1" t="shared" si="4"/>
        <v>3</v>
      </c>
      <c r="X4">
        <f ca="1" t="shared" si="4"/>
        <v>2</v>
      </c>
      <c r="Y4">
        <f ca="1" t="shared" si="4"/>
        <v>6</v>
      </c>
      <c r="Z4">
        <f ca="1" t="shared" si="4"/>
        <v>6</v>
      </c>
      <c r="AA4">
        <f ca="1" t="shared" si="4"/>
        <v>4</v>
      </c>
      <c r="AB4">
        <f ca="1" t="shared" si="4"/>
        <v>4</v>
      </c>
      <c r="AC4">
        <f ca="1" t="shared" si="4"/>
        <v>3</v>
      </c>
      <c r="AD4">
        <f ca="1" t="shared" si="4"/>
        <v>6</v>
      </c>
      <c r="AE4">
        <f ca="1" t="shared" si="4"/>
        <v>6</v>
      </c>
      <c r="AF4">
        <f ca="1" t="shared" si="4"/>
        <v>3</v>
      </c>
      <c r="AG4">
        <f ca="1" t="shared" si="4"/>
        <v>4</v>
      </c>
      <c r="AH4">
        <f ca="1" t="shared" si="4"/>
        <v>6</v>
      </c>
      <c r="AI4">
        <f ca="1" t="shared" si="4"/>
        <v>4</v>
      </c>
      <c r="AJ4">
        <f ca="1">INT(RAND()*(6)+1)</f>
        <v>6</v>
      </c>
    </row>
    <row r="5" spans="1:36" ht="15.75" customHeight="1" thickBot="1">
      <c r="A5" s="67" t="s">
        <v>170</v>
      </c>
      <c r="B5" s="67">
        <f aca="true" t="shared" si="5" ref="B5:AJ5">(B3+B4)-2</f>
        <v>7</v>
      </c>
      <c r="C5" s="67">
        <f t="shared" si="5"/>
        <v>3</v>
      </c>
      <c r="D5" s="67">
        <f t="shared" si="5"/>
        <v>4</v>
      </c>
      <c r="E5" s="67">
        <f t="shared" si="5"/>
        <v>4</v>
      </c>
      <c r="F5" s="67">
        <f t="shared" si="5"/>
        <v>5</v>
      </c>
      <c r="G5" s="67">
        <f t="shared" si="5"/>
        <v>4</v>
      </c>
      <c r="H5" s="67">
        <f t="shared" si="5"/>
        <v>4</v>
      </c>
      <c r="I5" s="67">
        <f t="shared" si="5"/>
        <v>8</v>
      </c>
      <c r="J5" s="67">
        <f t="shared" si="5"/>
        <v>7</v>
      </c>
      <c r="K5" s="67">
        <f t="shared" si="5"/>
        <v>4</v>
      </c>
      <c r="L5" s="67">
        <f t="shared" si="5"/>
        <v>9</v>
      </c>
      <c r="M5" s="67">
        <f t="shared" si="5"/>
        <v>8</v>
      </c>
      <c r="N5" s="67">
        <f t="shared" si="5"/>
        <v>2</v>
      </c>
      <c r="O5" s="67">
        <f t="shared" si="5"/>
        <v>4</v>
      </c>
      <c r="P5" s="67">
        <f t="shared" si="5"/>
        <v>4</v>
      </c>
      <c r="Q5" s="67">
        <f t="shared" si="5"/>
        <v>6</v>
      </c>
      <c r="R5" s="67">
        <f t="shared" si="5"/>
        <v>2</v>
      </c>
      <c r="S5" s="67">
        <f t="shared" si="5"/>
        <v>6</v>
      </c>
      <c r="T5" s="67">
        <f t="shared" si="5"/>
        <v>0</v>
      </c>
      <c r="U5" s="67">
        <f t="shared" si="5"/>
        <v>8</v>
      </c>
      <c r="V5" s="67">
        <f t="shared" si="5"/>
        <v>2</v>
      </c>
      <c r="W5" s="67">
        <f t="shared" si="5"/>
        <v>7</v>
      </c>
      <c r="X5" s="67">
        <f t="shared" si="5"/>
        <v>5</v>
      </c>
      <c r="Y5" s="67">
        <f t="shared" si="5"/>
        <v>9</v>
      </c>
      <c r="Z5" s="67">
        <f t="shared" si="5"/>
        <v>10</v>
      </c>
      <c r="AA5" s="67">
        <f t="shared" si="5"/>
        <v>6</v>
      </c>
      <c r="AB5" s="67">
        <f t="shared" si="5"/>
        <v>5</v>
      </c>
      <c r="AC5" s="67">
        <f t="shared" si="5"/>
        <v>4</v>
      </c>
      <c r="AD5" s="67">
        <f t="shared" si="5"/>
        <v>9</v>
      </c>
      <c r="AE5" s="67">
        <f t="shared" si="5"/>
        <v>9</v>
      </c>
      <c r="AF5" s="67">
        <f t="shared" si="5"/>
        <v>5</v>
      </c>
      <c r="AG5" s="67">
        <f t="shared" si="5"/>
        <v>3</v>
      </c>
      <c r="AH5" s="67">
        <f t="shared" si="5"/>
        <v>8</v>
      </c>
      <c r="AI5" s="67">
        <f t="shared" si="5"/>
        <v>6</v>
      </c>
      <c r="AJ5" s="67">
        <f t="shared" si="5"/>
        <v>8</v>
      </c>
    </row>
    <row r="6" spans="1:36" ht="15.75" customHeight="1">
      <c r="A6" t="s">
        <v>171</v>
      </c>
      <c r="B6">
        <f aca="true" ca="1" t="shared" si="6" ref="B6:AJ6">INT(RAND()*(6)+1)-1</f>
        <v>2</v>
      </c>
      <c r="C6">
        <f ca="1" t="shared" si="6"/>
        <v>4</v>
      </c>
      <c r="D6">
        <f ca="1" t="shared" si="6"/>
        <v>0</v>
      </c>
      <c r="E6">
        <f ca="1" t="shared" si="6"/>
        <v>1</v>
      </c>
      <c r="F6">
        <f ca="1" t="shared" si="6"/>
        <v>4</v>
      </c>
      <c r="G6">
        <f ca="1" t="shared" si="6"/>
        <v>3</v>
      </c>
      <c r="H6">
        <f ca="1" t="shared" si="6"/>
        <v>2</v>
      </c>
      <c r="I6">
        <f ca="1" t="shared" si="6"/>
        <v>1</v>
      </c>
      <c r="J6">
        <f ca="1" t="shared" si="6"/>
        <v>3</v>
      </c>
      <c r="K6">
        <f ca="1" t="shared" si="6"/>
        <v>2</v>
      </c>
      <c r="L6">
        <f ca="1" t="shared" si="6"/>
        <v>4</v>
      </c>
      <c r="M6">
        <f ca="1" t="shared" si="6"/>
        <v>1</v>
      </c>
      <c r="N6">
        <f ca="1" t="shared" si="6"/>
        <v>2</v>
      </c>
      <c r="O6">
        <f ca="1" t="shared" si="6"/>
        <v>5</v>
      </c>
      <c r="P6">
        <f ca="1" t="shared" si="6"/>
        <v>1</v>
      </c>
      <c r="Q6">
        <f ca="1" t="shared" si="6"/>
        <v>5</v>
      </c>
      <c r="R6">
        <f ca="1" t="shared" si="6"/>
        <v>4</v>
      </c>
      <c r="S6">
        <f ca="1" t="shared" si="6"/>
        <v>4</v>
      </c>
      <c r="T6">
        <f ca="1" t="shared" si="6"/>
        <v>1</v>
      </c>
      <c r="U6">
        <f ca="1" t="shared" si="6"/>
        <v>0</v>
      </c>
      <c r="V6">
        <f ca="1" t="shared" si="6"/>
        <v>4</v>
      </c>
      <c r="W6">
        <f ca="1" t="shared" si="6"/>
        <v>1</v>
      </c>
      <c r="X6">
        <f ca="1" t="shared" si="6"/>
        <v>0</v>
      </c>
      <c r="Y6">
        <f ca="1" t="shared" si="6"/>
        <v>3</v>
      </c>
      <c r="Z6">
        <f ca="1" t="shared" si="6"/>
        <v>0</v>
      </c>
      <c r="AA6">
        <f ca="1" t="shared" si="6"/>
        <v>0</v>
      </c>
      <c r="AB6">
        <f ca="1" t="shared" si="6"/>
        <v>2</v>
      </c>
      <c r="AC6">
        <f ca="1" t="shared" si="6"/>
        <v>2</v>
      </c>
      <c r="AD6">
        <f ca="1" t="shared" si="6"/>
        <v>0</v>
      </c>
      <c r="AE6">
        <f ca="1" t="shared" si="6"/>
        <v>4</v>
      </c>
      <c r="AF6">
        <f ca="1" t="shared" si="6"/>
        <v>1</v>
      </c>
      <c r="AG6">
        <f ca="1" t="shared" si="6"/>
        <v>1</v>
      </c>
      <c r="AH6">
        <f ca="1" t="shared" si="6"/>
        <v>2</v>
      </c>
      <c r="AI6">
        <f ca="1" t="shared" si="6"/>
        <v>2</v>
      </c>
      <c r="AJ6">
        <f ca="1" t="shared" si="6"/>
        <v>1</v>
      </c>
    </row>
    <row r="8" spans="1:36" ht="13.5" thickBot="1">
      <c r="A8" s="67" t="s">
        <v>172</v>
      </c>
      <c r="B8" s="67">
        <f aca="true" t="shared" si="7" ref="B8:AJ8">(B3+B4)</f>
        <v>9</v>
      </c>
      <c r="C8" s="67">
        <f t="shared" si="7"/>
        <v>5</v>
      </c>
      <c r="D8" s="67">
        <f t="shared" si="7"/>
        <v>6</v>
      </c>
      <c r="E8" s="67">
        <f t="shared" si="7"/>
        <v>6</v>
      </c>
      <c r="F8" s="67">
        <f t="shared" si="7"/>
        <v>7</v>
      </c>
      <c r="G8" s="67">
        <f t="shared" si="7"/>
        <v>6</v>
      </c>
      <c r="H8" s="67">
        <f t="shared" si="7"/>
        <v>6</v>
      </c>
      <c r="I8" s="67">
        <f t="shared" si="7"/>
        <v>10</v>
      </c>
      <c r="J8" s="67">
        <f t="shared" si="7"/>
        <v>9</v>
      </c>
      <c r="K8" s="67">
        <f t="shared" si="7"/>
        <v>6</v>
      </c>
      <c r="L8" s="67">
        <f t="shared" si="7"/>
        <v>11</v>
      </c>
      <c r="M8" s="67">
        <f t="shared" si="7"/>
        <v>10</v>
      </c>
      <c r="N8" s="67">
        <f t="shared" si="7"/>
        <v>4</v>
      </c>
      <c r="O8" s="67">
        <f t="shared" si="7"/>
        <v>6</v>
      </c>
      <c r="P8" s="67">
        <f t="shared" si="7"/>
        <v>6</v>
      </c>
      <c r="Q8" s="67">
        <f t="shared" si="7"/>
        <v>8</v>
      </c>
      <c r="R8" s="67">
        <f t="shared" si="7"/>
        <v>4</v>
      </c>
      <c r="S8" s="67">
        <f t="shared" si="7"/>
        <v>8</v>
      </c>
      <c r="T8" s="67">
        <f t="shared" si="7"/>
        <v>2</v>
      </c>
      <c r="U8" s="67">
        <f t="shared" si="7"/>
        <v>10</v>
      </c>
      <c r="V8" s="67">
        <f t="shared" si="7"/>
        <v>4</v>
      </c>
      <c r="W8" s="67">
        <f t="shared" si="7"/>
        <v>9</v>
      </c>
      <c r="X8" s="67">
        <f t="shared" si="7"/>
        <v>7</v>
      </c>
      <c r="Y8" s="67">
        <f t="shared" si="7"/>
        <v>11</v>
      </c>
      <c r="Z8" s="67">
        <f t="shared" si="7"/>
        <v>12</v>
      </c>
      <c r="AA8" s="67">
        <f t="shared" si="7"/>
        <v>8</v>
      </c>
      <c r="AB8" s="67">
        <f t="shared" si="7"/>
        <v>7</v>
      </c>
      <c r="AC8" s="67">
        <f t="shared" si="7"/>
        <v>6</v>
      </c>
      <c r="AD8" s="67">
        <f t="shared" si="7"/>
        <v>11</v>
      </c>
      <c r="AE8" s="67">
        <f t="shared" si="7"/>
        <v>11</v>
      </c>
      <c r="AF8" s="67">
        <f t="shared" si="7"/>
        <v>7</v>
      </c>
      <c r="AG8" s="67">
        <f t="shared" si="7"/>
        <v>5</v>
      </c>
      <c r="AH8" s="67">
        <f t="shared" si="7"/>
        <v>10</v>
      </c>
      <c r="AI8" s="67">
        <f t="shared" si="7"/>
        <v>8</v>
      </c>
      <c r="AJ8" s="67">
        <f t="shared" si="7"/>
        <v>10</v>
      </c>
    </row>
    <row r="9" spans="1:36" ht="12.75">
      <c r="A9" s="101" t="s">
        <v>174</v>
      </c>
      <c r="B9">
        <f aca="true" t="shared" si="8" ref="B9:AJ9">+B3+B4</f>
        <v>9</v>
      </c>
      <c r="C9">
        <f t="shared" si="8"/>
        <v>5</v>
      </c>
      <c r="D9">
        <f t="shared" si="8"/>
        <v>6</v>
      </c>
      <c r="E9">
        <f t="shared" si="8"/>
        <v>6</v>
      </c>
      <c r="F9">
        <f t="shared" si="8"/>
        <v>7</v>
      </c>
      <c r="G9">
        <f t="shared" si="8"/>
        <v>6</v>
      </c>
      <c r="H9">
        <f t="shared" si="8"/>
        <v>6</v>
      </c>
      <c r="I9">
        <f t="shared" si="8"/>
        <v>10</v>
      </c>
      <c r="J9">
        <f t="shared" si="8"/>
        <v>9</v>
      </c>
      <c r="K9">
        <f t="shared" si="8"/>
        <v>6</v>
      </c>
      <c r="L9">
        <f t="shared" si="8"/>
        <v>11</v>
      </c>
      <c r="M9">
        <f t="shared" si="8"/>
        <v>10</v>
      </c>
      <c r="N9">
        <f t="shared" si="8"/>
        <v>4</v>
      </c>
      <c r="O9">
        <f t="shared" si="8"/>
        <v>6</v>
      </c>
      <c r="P9">
        <f t="shared" si="8"/>
        <v>6</v>
      </c>
      <c r="Q9">
        <f t="shared" si="8"/>
        <v>8</v>
      </c>
      <c r="R9">
        <f t="shared" si="8"/>
        <v>4</v>
      </c>
      <c r="S9">
        <f t="shared" si="8"/>
        <v>8</v>
      </c>
      <c r="T9">
        <f t="shared" si="8"/>
        <v>2</v>
      </c>
      <c r="U9">
        <f t="shared" si="8"/>
        <v>10</v>
      </c>
      <c r="V9">
        <f t="shared" si="8"/>
        <v>4</v>
      </c>
      <c r="W9">
        <f t="shared" si="8"/>
        <v>9</v>
      </c>
      <c r="X9">
        <f t="shared" si="8"/>
        <v>7</v>
      </c>
      <c r="Y9">
        <f t="shared" si="8"/>
        <v>11</v>
      </c>
      <c r="Z9">
        <f t="shared" si="8"/>
        <v>12</v>
      </c>
      <c r="AA9">
        <f t="shared" si="8"/>
        <v>8</v>
      </c>
      <c r="AB9">
        <f t="shared" si="8"/>
        <v>7</v>
      </c>
      <c r="AC9">
        <f t="shared" si="8"/>
        <v>6</v>
      </c>
      <c r="AD9">
        <f t="shared" si="8"/>
        <v>11</v>
      </c>
      <c r="AE9">
        <f t="shared" si="8"/>
        <v>11</v>
      </c>
      <c r="AF9">
        <f t="shared" si="8"/>
        <v>7</v>
      </c>
      <c r="AG9">
        <f t="shared" si="8"/>
        <v>5</v>
      </c>
      <c r="AH9">
        <f t="shared" si="8"/>
        <v>10</v>
      </c>
      <c r="AI9">
        <f t="shared" si="8"/>
        <v>8</v>
      </c>
      <c r="AJ9">
        <f t="shared" si="8"/>
        <v>10</v>
      </c>
    </row>
    <row r="11" spans="2:13" ht="12.75"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</row>
    <row r="12" spans="2:13" ht="13.5" thickBot="1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12</v>
      </c>
    </row>
    <row r="13" spans="1:13" ht="13.5" thickBot="1">
      <c r="A13" s="103">
        <f>POWER((10+B9)/17,(20-8)/20)</f>
        <v>1.0690125597796114</v>
      </c>
      <c r="B13" s="105">
        <f>POWER((10+B11)/17,(20-8)/20)</f>
        <v>0.7701339311087732</v>
      </c>
      <c r="C13" s="105">
        <f aca="true" t="shared" si="9" ref="C13:M13">POWER((10+C11)/17,(20-8)/20)</f>
        <v>0.8114082046333667</v>
      </c>
      <c r="D13" s="105">
        <f t="shared" si="9"/>
        <v>0.8513274924413162</v>
      </c>
      <c r="E13" s="105">
        <f t="shared" si="9"/>
        <v>0.8900357854757446</v>
      </c>
      <c r="F13" s="105">
        <f t="shared" si="9"/>
        <v>0.927652677885301</v>
      </c>
      <c r="G13" s="105">
        <f t="shared" si="9"/>
        <v>0.9642788399954809</v>
      </c>
      <c r="H13" s="105">
        <f t="shared" si="9"/>
        <v>1</v>
      </c>
      <c r="I13" s="105">
        <f t="shared" si="9"/>
        <v>1.0348899041981812</v>
      </c>
      <c r="J13" s="105">
        <f t="shared" si="9"/>
        <v>1.0690125597796114</v>
      </c>
      <c r="K13" s="105">
        <f t="shared" si="9"/>
        <v>1.1024239624913885</v>
      </c>
      <c r="L13" s="105">
        <f t="shared" si="9"/>
        <v>1.1351734472294852</v>
      </c>
      <c r="M13" s="105">
        <f t="shared" si="9"/>
        <v>1.167304757813345</v>
      </c>
    </row>
    <row r="18" ht="8.25" customHeight="1"/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R10" sqref="R10"/>
    </sheetView>
  </sheetViews>
  <sheetFormatPr defaultColWidth="11.421875" defaultRowHeight="12.75"/>
  <cols>
    <col min="1" max="1" width="3.140625" style="2" customWidth="1"/>
    <col min="2" max="2" width="5.28125" style="107" customWidth="1"/>
    <col min="3" max="3" width="5.421875" style="107" customWidth="1"/>
    <col min="4" max="4" width="5.57421875" style="107" customWidth="1"/>
    <col min="5" max="6" width="5.7109375" style="107" customWidth="1"/>
    <col min="7" max="7" width="13.421875" style="107" customWidth="1"/>
    <col min="8" max="8" width="4.8515625" style="1" customWidth="1"/>
    <col min="9" max="9" width="4.00390625" style="1" customWidth="1"/>
    <col min="10" max="10" width="4.140625" style="1" customWidth="1"/>
    <col min="11" max="11" width="5.00390625" style="1" customWidth="1"/>
    <col min="12" max="12" width="4.00390625" style="107" customWidth="1"/>
    <col min="13" max="13" width="40.28125" style="107" customWidth="1"/>
    <col min="14" max="15" width="3.7109375" style="107" customWidth="1"/>
    <col min="16" max="17" width="4.421875" style="107" customWidth="1"/>
    <col min="18" max="16384" width="11.421875" style="107" customWidth="1"/>
  </cols>
  <sheetData>
    <row r="1" spans="1:13" ht="20.25" customHeight="1" thickBot="1">
      <c r="A1" s="157" t="s">
        <v>0</v>
      </c>
      <c r="B1" s="157"/>
      <c r="C1" s="153" t="s">
        <v>1</v>
      </c>
      <c r="D1" s="154"/>
      <c r="E1" s="154"/>
      <c r="F1" s="156"/>
      <c r="G1" s="106"/>
      <c r="H1" s="153" t="s">
        <v>2</v>
      </c>
      <c r="I1" s="154"/>
      <c r="J1" s="154"/>
      <c r="K1" s="154"/>
      <c r="L1" s="154"/>
      <c r="M1" s="17" t="s">
        <v>3</v>
      </c>
    </row>
    <row r="2" spans="1:13" ht="23.25" customHeight="1" thickBot="1">
      <c r="A2" s="13"/>
      <c r="B2" s="158" t="s">
        <v>4</v>
      </c>
      <c r="C2" s="159"/>
      <c r="D2" s="159"/>
      <c r="E2" s="159"/>
      <c r="F2" s="159"/>
      <c r="G2" s="108"/>
      <c r="H2" s="108"/>
      <c r="I2" s="108"/>
      <c r="J2" s="108"/>
      <c r="K2" s="108"/>
      <c r="L2" s="108"/>
      <c r="M2" s="18" t="s">
        <v>5</v>
      </c>
    </row>
    <row r="3" spans="1:13" ht="23.25" customHeight="1">
      <c r="A3" s="12"/>
      <c r="B3" s="3"/>
      <c r="C3" s="3"/>
      <c r="D3" s="3"/>
      <c r="E3" s="3"/>
      <c r="F3" s="3"/>
      <c r="G3" s="3" t="s">
        <v>177</v>
      </c>
      <c r="H3" s="3" t="s">
        <v>16</v>
      </c>
      <c r="I3" s="3" t="s">
        <v>15</v>
      </c>
      <c r="J3" s="3" t="s">
        <v>12</v>
      </c>
      <c r="K3" s="3" t="s">
        <v>13</v>
      </c>
      <c r="L3" s="109" t="s">
        <v>14</v>
      </c>
      <c r="M3" s="19" t="s">
        <v>11</v>
      </c>
    </row>
    <row r="4" spans="1:13" ht="14.25" customHeight="1">
      <c r="A4" s="12">
        <v>1</v>
      </c>
      <c r="B4" s="155" t="s">
        <v>18</v>
      </c>
      <c r="C4" s="155"/>
      <c r="D4" s="155"/>
      <c r="E4" s="155"/>
      <c r="F4" s="155"/>
      <c r="G4" s="4" t="s">
        <v>26</v>
      </c>
      <c r="H4" s="4" t="s">
        <v>19</v>
      </c>
      <c r="I4" s="4" t="s">
        <v>20</v>
      </c>
      <c r="J4" s="4" t="s">
        <v>20</v>
      </c>
      <c r="K4" s="4" t="s">
        <v>21</v>
      </c>
      <c r="L4" s="4" t="s">
        <v>21</v>
      </c>
      <c r="M4" s="110"/>
    </row>
    <row r="5" spans="1:13" ht="14.25" customHeight="1">
      <c r="A5" s="12"/>
      <c r="B5" s="155" t="s">
        <v>17</v>
      </c>
      <c r="C5" s="155"/>
      <c r="D5" s="111"/>
      <c r="E5" s="111"/>
      <c r="F5" s="111"/>
      <c r="G5" s="4" t="s">
        <v>22</v>
      </c>
      <c r="H5" s="5"/>
      <c r="I5" s="5"/>
      <c r="J5" s="4"/>
      <c r="K5" s="4" t="s">
        <v>25</v>
      </c>
      <c r="L5" s="112"/>
      <c r="M5" s="110"/>
    </row>
    <row r="6" spans="1:13" ht="14.25" customHeight="1">
      <c r="A6" s="12"/>
      <c r="B6" s="6"/>
      <c r="C6" s="111"/>
      <c r="D6" s="111"/>
      <c r="E6" s="111"/>
      <c r="F6" s="111"/>
      <c r="G6" s="4" t="s">
        <v>23</v>
      </c>
      <c r="H6" s="5"/>
      <c r="I6" s="4"/>
      <c r="J6" s="4"/>
      <c r="K6" s="4" t="s">
        <v>25</v>
      </c>
      <c r="L6" s="112"/>
      <c r="M6" s="110"/>
    </row>
    <row r="7" spans="1:13" ht="14.25" customHeight="1">
      <c r="A7" s="12"/>
      <c r="B7" s="111" t="s">
        <v>6</v>
      </c>
      <c r="C7" s="4" t="s">
        <v>7</v>
      </c>
      <c r="D7" s="111" t="s">
        <v>8</v>
      </c>
      <c r="E7" s="111" t="s">
        <v>9</v>
      </c>
      <c r="F7" s="111" t="s">
        <v>10</v>
      </c>
      <c r="G7" s="4" t="s">
        <v>24</v>
      </c>
      <c r="H7" s="5"/>
      <c r="I7" s="5"/>
      <c r="J7" s="4" t="s">
        <v>25</v>
      </c>
      <c r="K7" s="4" t="s">
        <v>21</v>
      </c>
      <c r="L7" s="4" t="s">
        <v>25</v>
      </c>
      <c r="M7" s="131" t="s">
        <v>29</v>
      </c>
    </row>
    <row r="8" spans="1:13" ht="12.75">
      <c r="A8" s="110"/>
      <c r="B8" s="111"/>
      <c r="C8" s="111"/>
      <c r="D8" s="112"/>
      <c r="E8" s="111"/>
      <c r="F8" s="111"/>
      <c r="G8" s="4" t="s">
        <v>86</v>
      </c>
      <c r="H8" s="4"/>
      <c r="I8" s="4"/>
      <c r="J8" s="4"/>
      <c r="K8" s="4"/>
      <c r="L8" s="111"/>
      <c r="M8" s="110"/>
    </row>
    <row r="9" spans="1:13" ht="12.75">
      <c r="A9" s="12"/>
      <c r="B9" s="111"/>
      <c r="C9" s="111"/>
      <c r="D9" s="111"/>
      <c r="E9" s="111"/>
      <c r="F9" s="111"/>
      <c r="G9" s="4" t="s">
        <v>27</v>
      </c>
      <c r="H9" s="4"/>
      <c r="I9" s="4"/>
      <c r="J9" s="4"/>
      <c r="K9" s="5"/>
      <c r="L9" s="112"/>
      <c r="M9" s="110"/>
    </row>
    <row r="10" spans="1:13" ht="13.5" thickBot="1">
      <c r="A10" s="13"/>
      <c r="B10" s="108"/>
      <c r="C10" s="108"/>
      <c r="D10" s="113"/>
      <c r="E10" s="108"/>
      <c r="F10" s="113"/>
      <c r="G10" s="11" t="s">
        <v>28</v>
      </c>
      <c r="H10" s="11"/>
      <c r="I10" s="11"/>
      <c r="J10" s="11"/>
      <c r="K10" s="16"/>
      <c r="L10" s="113"/>
      <c r="M10" s="114"/>
    </row>
    <row r="11" spans="1:13" ht="13.5" thickBot="1">
      <c r="A11" s="15">
        <v>5</v>
      </c>
      <c r="B11" s="132" t="s">
        <v>30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44" t="s">
        <v>31</v>
      </c>
    </row>
    <row r="12" spans="1:13" ht="35.25" customHeight="1">
      <c r="A12" s="12">
        <v>6</v>
      </c>
      <c r="B12" s="168" t="s">
        <v>38</v>
      </c>
      <c r="C12" s="169"/>
      <c r="D12" s="169"/>
      <c r="E12" s="169"/>
      <c r="F12" s="170"/>
      <c r="G12" s="4"/>
      <c r="H12" s="4"/>
      <c r="I12" s="4"/>
      <c r="J12" s="4"/>
      <c r="K12" s="4"/>
      <c r="L12" s="4"/>
      <c r="M12" s="133" t="s">
        <v>37</v>
      </c>
    </row>
    <row r="13" spans="1:13" ht="22.5" customHeight="1">
      <c r="A13" s="12"/>
      <c r="B13" s="171" t="s">
        <v>34</v>
      </c>
      <c r="C13" s="172"/>
      <c r="D13" s="172"/>
      <c r="E13" s="172"/>
      <c r="F13" s="173"/>
      <c r="G13" s="4"/>
      <c r="H13" s="4"/>
      <c r="I13" s="4"/>
      <c r="J13" s="4"/>
      <c r="K13" s="4"/>
      <c r="L13" s="4"/>
      <c r="M13" s="19" t="s">
        <v>88</v>
      </c>
    </row>
    <row r="14" spans="1:13" ht="60" customHeight="1">
      <c r="A14" s="12"/>
      <c r="B14" s="174" t="s">
        <v>35</v>
      </c>
      <c r="C14" s="175"/>
      <c r="D14" s="175"/>
      <c r="E14" s="175"/>
      <c r="F14" s="176"/>
      <c r="G14" s="4"/>
      <c r="H14" s="4"/>
      <c r="I14" s="4"/>
      <c r="J14" s="4"/>
      <c r="K14" s="4"/>
      <c r="L14" s="4"/>
      <c r="M14" s="133" t="s">
        <v>36</v>
      </c>
    </row>
    <row r="15" spans="1:13" s="1" customFormat="1" ht="14.25" customHeight="1" thickBot="1">
      <c r="A15" s="14"/>
      <c r="B15" s="166" t="s">
        <v>33</v>
      </c>
      <c r="C15" s="167"/>
      <c r="D15" s="167"/>
      <c r="E15" s="167"/>
      <c r="F15" s="115"/>
      <c r="G15" s="11"/>
      <c r="H15" s="11"/>
      <c r="I15" s="11"/>
      <c r="J15" s="11"/>
      <c r="K15" s="11"/>
      <c r="L15" s="11"/>
      <c r="M15" s="18" t="s">
        <v>32</v>
      </c>
    </row>
    <row r="16" spans="1:13" ht="15" customHeight="1">
      <c r="A16" s="12">
        <v>7</v>
      </c>
      <c r="B16" s="134" t="s">
        <v>43</v>
      </c>
      <c r="C16" s="116"/>
      <c r="D16" s="116"/>
      <c r="E16" s="116"/>
      <c r="F16" s="116"/>
      <c r="G16" s="117"/>
      <c r="H16" s="3" t="s">
        <v>67</v>
      </c>
      <c r="I16" s="3" t="s">
        <v>40</v>
      </c>
      <c r="J16" s="3" t="s">
        <v>8</v>
      </c>
      <c r="K16" s="7" t="s">
        <v>41</v>
      </c>
      <c r="L16" s="3" t="s">
        <v>42</v>
      </c>
      <c r="M16" s="131" t="s">
        <v>39</v>
      </c>
    </row>
    <row r="17" spans="1:13" ht="12" customHeight="1">
      <c r="A17" s="12"/>
      <c r="B17" s="160" t="s">
        <v>44</v>
      </c>
      <c r="C17" s="161"/>
      <c r="D17" s="161"/>
      <c r="E17" s="161"/>
      <c r="F17" s="161"/>
      <c r="G17" s="162"/>
      <c r="H17" s="4"/>
      <c r="I17" s="4"/>
      <c r="J17" s="4"/>
      <c r="K17" s="4"/>
      <c r="L17" s="111"/>
      <c r="M17" s="21" t="s">
        <v>47</v>
      </c>
    </row>
    <row r="18" spans="1:13" ht="12.75" customHeight="1">
      <c r="A18" s="12"/>
      <c r="B18" s="160" t="s">
        <v>45</v>
      </c>
      <c r="C18" s="161"/>
      <c r="D18" s="161"/>
      <c r="E18" s="161"/>
      <c r="F18" s="161"/>
      <c r="G18" s="162"/>
      <c r="H18" s="4"/>
      <c r="I18" s="4"/>
      <c r="J18" s="4"/>
      <c r="K18" s="4"/>
      <c r="L18" s="111"/>
      <c r="M18" s="21" t="s">
        <v>175</v>
      </c>
    </row>
    <row r="19" spans="1:13" ht="12.75" customHeight="1">
      <c r="A19" s="12"/>
      <c r="B19" s="163" t="s">
        <v>46</v>
      </c>
      <c r="C19" s="164"/>
      <c r="D19" s="164"/>
      <c r="E19" s="164"/>
      <c r="F19" s="164"/>
      <c r="G19" s="165"/>
      <c r="H19" s="25"/>
      <c r="I19" s="25"/>
      <c r="J19" s="25"/>
      <c r="K19" s="25"/>
      <c r="L19" s="118"/>
      <c r="M19" s="26" t="s">
        <v>176</v>
      </c>
    </row>
    <row r="20" spans="1:13" ht="14.25" customHeight="1">
      <c r="A20" s="12"/>
      <c r="B20" s="152" t="s">
        <v>48</v>
      </c>
      <c r="C20" s="152"/>
      <c r="D20" s="111"/>
      <c r="E20" s="111"/>
      <c r="F20" s="119"/>
      <c r="G20" s="111"/>
      <c r="H20" s="4"/>
      <c r="I20" s="4"/>
      <c r="J20" s="4"/>
      <c r="K20" s="4"/>
      <c r="L20" s="111"/>
      <c r="M20" s="21" t="s">
        <v>52</v>
      </c>
    </row>
    <row r="21" spans="1:13" ht="12.75">
      <c r="A21" s="12"/>
      <c r="B21" s="135" t="s">
        <v>50</v>
      </c>
      <c r="C21" s="111"/>
      <c r="D21" s="111"/>
      <c r="E21" s="111"/>
      <c r="F21" s="120"/>
      <c r="G21" s="111"/>
      <c r="H21" s="4"/>
      <c r="I21" s="4"/>
      <c r="J21" s="4"/>
      <c r="K21" s="4"/>
      <c r="L21" s="111"/>
      <c r="M21" s="136" t="s">
        <v>53</v>
      </c>
    </row>
    <row r="22" spans="1:13" ht="12.75">
      <c r="A22" s="12"/>
      <c r="B22" s="135" t="s">
        <v>49</v>
      </c>
      <c r="C22" s="111"/>
      <c r="D22" s="111"/>
      <c r="E22" s="111"/>
      <c r="F22" s="120"/>
      <c r="G22" s="111"/>
      <c r="H22" s="4"/>
      <c r="I22" s="4"/>
      <c r="J22" s="4"/>
      <c r="K22" s="4"/>
      <c r="L22" s="111"/>
      <c r="M22" s="22" t="s">
        <v>54</v>
      </c>
    </row>
    <row r="23" spans="1:13" ht="12.75">
      <c r="A23" s="12"/>
      <c r="B23" s="137" t="s">
        <v>51</v>
      </c>
      <c r="C23" s="118"/>
      <c r="D23" s="118"/>
      <c r="E23" s="118"/>
      <c r="F23" s="121"/>
      <c r="G23" s="118"/>
      <c r="H23" s="25"/>
      <c r="I23" s="25"/>
      <c r="J23" s="25"/>
      <c r="K23" s="25"/>
      <c r="L23" s="118"/>
      <c r="M23" s="122"/>
    </row>
    <row r="24" spans="1:13" ht="15" customHeight="1">
      <c r="A24" s="12"/>
      <c r="B24" s="152" t="s">
        <v>55</v>
      </c>
      <c r="C24" s="152"/>
      <c r="D24" s="111"/>
      <c r="E24" s="111"/>
      <c r="F24" s="111"/>
      <c r="G24" s="111"/>
      <c r="H24" s="4"/>
      <c r="I24" s="4"/>
      <c r="J24" s="4"/>
      <c r="K24" s="4"/>
      <c r="L24" s="111"/>
      <c r="M24" s="110"/>
    </row>
    <row r="25" spans="1:13" ht="12.75">
      <c r="A25" s="12"/>
      <c r="B25" s="135" t="s">
        <v>57</v>
      </c>
      <c r="C25" s="111"/>
      <c r="D25" s="111"/>
      <c r="E25" s="111"/>
      <c r="F25" s="111"/>
      <c r="G25" s="111"/>
      <c r="H25" s="4"/>
      <c r="I25" s="4"/>
      <c r="J25" s="4"/>
      <c r="K25" s="4"/>
      <c r="L25" s="111"/>
      <c r="M25" s="138" t="s">
        <v>59</v>
      </c>
    </row>
    <row r="26" spans="1:13" ht="12.75">
      <c r="A26" s="12"/>
      <c r="B26" s="135" t="s">
        <v>56</v>
      </c>
      <c r="C26" s="111"/>
      <c r="D26" s="111"/>
      <c r="E26" s="111"/>
      <c r="F26" s="111"/>
      <c r="G26" s="111"/>
      <c r="H26" s="4"/>
      <c r="I26" s="4"/>
      <c r="J26" s="4"/>
      <c r="K26" s="4"/>
      <c r="L26" s="111"/>
      <c r="M26" s="110"/>
    </row>
    <row r="27" spans="1:13" ht="12.75">
      <c r="A27" s="12"/>
      <c r="B27" s="135" t="s">
        <v>58</v>
      </c>
      <c r="C27" s="111"/>
      <c r="D27" s="111"/>
      <c r="E27" s="111"/>
      <c r="F27" s="111"/>
      <c r="G27" s="111"/>
      <c r="H27" s="4"/>
      <c r="I27" s="4"/>
      <c r="J27" s="4"/>
      <c r="K27" s="4"/>
      <c r="L27" s="111"/>
      <c r="M27" s="110"/>
    </row>
    <row r="28" spans="1:13" ht="15.75" customHeight="1">
      <c r="A28" s="12"/>
      <c r="B28" s="172" t="s">
        <v>60</v>
      </c>
      <c r="C28" s="172"/>
      <c r="D28" s="172"/>
      <c r="E28" s="172"/>
      <c r="F28" s="172"/>
      <c r="G28" s="172"/>
      <c r="H28" s="4"/>
      <c r="I28" s="4"/>
      <c r="J28" s="4"/>
      <c r="K28" s="4"/>
      <c r="L28" s="111"/>
      <c r="M28" s="110"/>
    </row>
    <row r="29" spans="1:13" ht="15.75" customHeight="1">
      <c r="A29" s="12"/>
      <c r="B29" s="172" t="s">
        <v>61</v>
      </c>
      <c r="C29" s="172"/>
      <c r="D29" s="172"/>
      <c r="E29" s="172"/>
      <c r="F29" s="172"/>
      <c r="G29" s="172"/>
      <c r="H29" s="4"/>
      <c r="I29" s="4"/>
      <c r="J29" s="4"/>
      <c r="K29" s="4"/>
      <c r="L29" s="111"/>
      <c r="M29" s="110"/>
    </row>
    <row r="30" spans="1:13" ht="12.75">
      <c r="A30" s="12"/>
      <c r="B30" s="177" t="s">
        <v>62</v>
      </c>
      <c r="C30" s="177"/>
      <c r="D30" s="177"/>
      <c r="E30" s="177"/>
      <c r="F30" s="177"/>
      <c r="G30" s="177"/>
      <c r="H30" s="4"/>
      <c r="I30" s="4"/>
      <c r="J30" s="4"/>
      <c r="K30" s="4"/>
      <c r="L30" s="111"/>
      <c r="M30" s="110"/>
    </row>
    <row r="31" spans="1:13" ht="13.5" thickBot="1">
      <c r="A31" s="13"/>
      <c r="B31" s="132" t="s">
        <v>63</v>
      </c>
      <c r="C31" s="108"/>
      <c r="D31" s="108"/>
      <c r="E31" s="108"/>
      <c r="F31" s="108"/>
      <c r="G31" s="111"/>
      <c r="H31" s="4"/>
      <c r="I31" s="4"/>
      <c r="J31" s="4"/>
      <c r="K31" s="4"/>
      <c r="L31" s="111"/>
      <c r="M31" s="139" t="s">
        <v>64</v>
      </c>
    </row>
    <row r="32" spans="1:13" ht="24" customHeight="1">
      <c r="A32" s="12">
        <v>8</v>
      </c>
      <c r="B32" s="168" t="s">
        <v>65</v>
      </c>
      <c r="C32" s="178"/>
      <c r="D32" s="178"/>
      <c r="E32" s="178"/>
      <c r="F32" s="179"/>
      <c r="G32" s="185" t="s">
        <v>69</v>
      </c>
      <c r="H32" s="186"/>
      <c r="I32" s="180" t="s">
        <v>68</v>
      </c>
      <c r="J32" s="184"/>
      <c r="K32" s="180" t="s">
        <v>66</v>
      </c>
      <c r="L32" s="148"/>
      <c r="M32" s="123"/>
    </row>
    <row r="33" spans="1:13" ht="12.75" customHeight="1">
      <c r="A33" s="12"/>
      <c r="B33" s="181" t="s">
        <v>70</v>
      </c>
      <c r="C33" s="182"/>
      <c r="D33" s="182"/>
      <c r="E33" s="182"/>
      <c r="F33" s="183"/>
      <c r="G33" s="124"/>
      <c r="H33" s="25"/>
      <c r="I33" s="29"/>
      <c r="J33" s="30"/>
      <c r="K33" s="29"/>
      <c r="L33" s="125"/>
      <c r="M33" s="110"/>
    </row>
    <row r="34" spans="1:13" ht="12.75" customHeight="1">
      <c r="A34" s="12"/>
      <c r="B34" s="181" t="s">
        <v>71</v>
      </c>
      <c r="C34" s="182"/>
      <c r="D34" s="182"/>
      <c r="E34" s="182"/>
      <c r="F34" s="183"/>
      <c r="G34" s="124"/>
      <c r="H34" s="25"/>
      <c r="I34" s="27"/>
      <c r="J34" s="28"/>
      <c r="K34" s="27"/>
      <c r="L34" s="118"/>
      <c r="M34" s="110"/>
    </row>
    <row r="35" spans="1:13" ht="22.5" customHeight="1" thickBot="1">
      <c r="A35" s="13"/>
      <c r="B35" s="187" t="s">
        <v>72</v>
      </c>
      <c r="C35" s="188"/>
      <c r="D35" s="188"/>
      <c r="E35" s="188"/>
      <c r="F35" s="189"/>
      <c r="G35" s="108"/>
      <c r="H35" s="11"/>
      <c r="I35" s="36"/>
      <c r="J35" s="37"/>
      <c r="K35" s="36"/>
      <c r="L35" s="126"/>
      <c r="M35" s="140" t="s">
        <v>73</v>
      </c>
    </row>
    <row r="36" spans="1:13" ht="14.25" customHeight="1">
      <c r="A36" s="12">
        <v>9</v>
      </c>
      <c r="B36" s="190" t="s">
        <v>74</v>
      </c>
      <c r="C36" s="191"/>
      <c r="D36" s="116"/>
      <c r="E36" s="116"/>
      <c r="F36" s="117"/>
      <c r="G36" s="111"/>
      <c r="H36" s="4"/>
      <c r="I36" s="4"/>
      <c r="J36" s="4"/>
      <c r="K36" s="4"/>
      <c r="L36" s="111"/>
      <c r="M36" s="133" t="s">
        <v>75</v>
      </c>
    </row>
    <row r="37" spans="1:13" ht="12.75">
      <c r="A37" s="12"/>
      <c r="B37" s="141" t="s">
        <v>76</v>
      </c>
      <c r="C37" s="9"/>
      <c r="D37" s="9"/>
      <c r="E37" s="9"/>
      <c r="F37" s="32"/>
      <c r="G37" s="111"/>
      <c r="H37" s="4"/>
      <c r="I37" s="4"/>
      <c r="J37" s="4"/>
      <c r="K37" s="4"/>
      <c r="L37" s="111"/>
      <c r="M37" s="131" t="s">
        <v>81</v>
      </c>
    </row>
    <row r="38" spans="1:13" ht="12.75">
      <c r="A38" s="12"/>
      <c r="B38" s="141" t="s">
        <v>77</v>
      </c>
      <c r="C38" s="9"/>
      <c r="D38" s="9"/>
      <c r="E38" s="9"/>
      <c r="F38" s="32"/>
      <c r="G38" s="111"/>
      <c r="H38" s="4"/>
      <c r="I38" s="4"/>
      <c r="J38" s="4"/>
      <c r="K38" s="4"/>
      <c r="L38" s="111"/>
      <c r="M38" s="19" t="s">
        <v>84</v>
      </c>
    </row>
    <row r="39" spans="1:13" ht="12.75">
      <c r="A39" s="12"/>
      <c r="B39" s="141" t="s">
        <v>78</v>
      </c>
      <c r="C39" s="9"/>
      <c r="D39" s="9"/>
      <c r="E39" s="9"/>
      <c r="F39" s="32"/>
      <c r="G39" s="111"/>
      <c r="H39" s="4"/>
      <c r="I39" s="4"/>
      <c r="J39" s="4"/>
      <c r="K39" s="4"/>
      <c r="L39" s="111"/>
      <c r="M39" s="23" t="s">
        <v>85</v>
      </c>
    </row>
    <row r="40" spans="1:13" ht="13.5" customHeight="1">
      <c r="A40" s="12"/>
      <c r="B40" s="142" t="s">
        <v>79</v>
      </c>
      <c r="C40" s="34"/>
      <c r="D40" s="34"/>
      <c r="E40" s="34"/>
      <c r="F40" s="35"/>
      <c r="G40" s="118"/>
      <c r="H40" s="25"/>
      <c r="I40" s="25"/>
      <c r="J40" s="25"/>
      <c r="K40" s="25"/>
      <c r="L40" s="127"/>
      <c r="M40" s="19" t="s">
        <v>87</v>
      </c>
    </row>
    <row r="41" spans="1:13" ht="22.5" customHeight="1">
      <c r="A41" s="12"/>
      <c r="B41" s="181" t="s">
        <v>80</v>
      </c>
      <c r="C41" s="182"/>
      <c r="D41" s="182"/>
      <c r="E41" s="182"/>
      <c r="F41" s="183"/>
      <c r="G41" s="128"/>
      <c r="H41" s="38"/>
      <c r="I41" s="38"/>
      <c r="J41" s="38"/>
      <c r="K41" s="38"/>
      <c r="L41" s="129"/>
      <c r="M41" s="19" t="s">
        <v>83</v>
      </c>
    </row>
    <row r="42" spans="1:13" ht="15.75" customHeight="1" thickBot="1">
      <c r="A42" s="13"/>
      <c r="B42" s="143" t="s">
        <v>82</v>
      </c>
      <c r="C42" s="108"/>
      <c r="D42" s="108"/>
      <c r="E42" s="108"/>
      <c r="F42" s="130"/>
      <c r="G42" s="108"/>
      <c r="H42" s="11"/>
      <c r="I42" s="11"/>
      <c r="J42" s="11"/>
      <c r="K42" s="11"/>
      <c r="L42" s="108"/>
      <c r="M42" s="114"/>
    </row>
  </sheetData>
  <mergeCells count="27">
    <mergeCell ref="B34:F34"/>
    <mergeCell ref="B35:F35"/>
    <mergeCell ref="B36:C36"/>
    <mergeCell ref="B41:F41"/>
    <mergeCell ref="K32:L32"/>
    <mergeCell ref="B33:F33"/>
    <mergeCell ref="I32:J32"/>
    <mergeCell ref="G32:H32"/>
    <mergeCell ref="B28:G28"/>
    <mergeCell ref="B29:G29"/>
    <mergeCell ref="B30:G30"/>
    <mergeCell ref="B32:F32"/>
    <mergeCell ref="B4:F4"/>
    <mergeCell ref="B15:E15"/>
    <mergeCell ref="B12:F12"/>
    <mergeCell ref="B13:F13"/>
    <mergeCell ref="B14:F14"/>
    <mergeCell ref="B20:C20"/>
    <mergeCell ref="B24:C24"/>
    <mergeCell ref="H1:L1"/>
    <mergeCell ref="B5:C5"/>
    <mergeCell ref="C1:F1"/>
    <mergeCell ref="A1:B1"/>
    <mergeCell ref="B2:F2"/>
    <mergeCell ref="B17:G17"/>
    <mergeCell ref="B18:G18"/>
    <mergeCell ref="B19:G19"/>
  </mergeCells>
  <printOptions/>
  <pageMargins left="0.1968503937007874" right="0.12" top="0.19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">
      <selection activeCell="N9" sqref="N9"/>
    </sheetView>
  </sheetViews>
  <sheetFormatPr defaultColWidth="11.421875" defaultRowHeight="12.75"/>
  <cols>
    <col min="1" max="1" width="3.7109375" style="78" customWidth="1"/>
    <col min="2" max="3" width="7.140625" style="0" customWidth="1"/>
    <col min="4" max="4" width="7.28125" style="0" customWidth="1"/>
    <col min="5" max="5" width="9.421875" style="0" customWidth="1"/>
    <col min="6" max="6" width="4.421875" style="0" customWidth="1"/>
    <col min="7" max="10" width="4.140625" style="0" customWidth="1"/>
    <col min="11" max="11" width="4.57421875" style="0" customWidth="1"/>
    <col min="12" max="12" width="42.140625" style="0" customWidth="1"/>
  </cols>
  <sheetData>
    <row r="1" spans="1:12" ht="13.5" thickBot="1">
      <c r="A1" s="192" t="s">
        <v>0</v>
      </c>
      <c r="B1" s="193"/>
      <c r="C1" s="192" t="s">
        <v>90</v>
      </c>
      <c r="D1" s="194"/>
      <c r="E1" s="194"/>
      <c r="F1" s="79"/>
      <c r="G1" s="194" t="s">
        <v>2</v>
      </c>
      <c r="H1" s="194"/>
      <c r="I1" s="194"/>
      <c r="J1" s="194"/>
      <c r="K1" s="194"/>
      <c r="L1" s="59" t="s">
        <v>91</v>
      </c>
    </row>
    <row r="2" spans="1:12" ht="12.75">
      <c r="A2" s="60">
        <v>10</v>
      </c>
      <c r="B2" s="62" t="s">
        <v>89</v>
      </c>
      <c r="C2" s="76"/>
      <c r="D2" s="76"/>
      <c r="E2" s="76"/>
      <c r="F2" s="76"/>
      <c r="G2" s="76"/>
      <c r="H2" s="76"/>
      <c r="I2" s="76"/>
      <c r="J2" s="76"/>
      <c r="K2" s="76"/>
      <c r="L2" s="90" t="s">
        <v>92</v>
      </c>
    </row>
    <row r="3" spans="1:12" ht="12.75">
      <c r="A3" s="60"/>
      <c r="B3" s="80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20" t="s">
        <v>93</v>
      </c>
    </row>
    <row r="4" spans="1:12" ht="12.75">
      <c r="A4" s="60"/>
      <c r="B4" s="80" t="s">
        <v>94</v>
      </c>
      <c r="C4" s="50"/>
      <c r="D4" s="50"/>
      <c r="E4" s="50"/>
      <c r="F4" s="50"/>
      <c r="G4" s="50"/>
      <c r="H4" s="50"/>
      <c r="I4" s="50"/>
      <c r="J4" s="50"/>
      <c r="K4" s="50"/>
      <c r="L4" s="20" t="s">
        <v>95</v>
      </c>
    </row>
    <row r="5" spans="1:12" ht="12.75">
      <c r="A5" s="60"/>
      <c r="B5" s="80" t="s">
        <v>101</v>
      </c>
      <c r="C5" s="50"/>
      <c r="D5" s="50"/>
      <c r="E5" s="50"/>
      <c r="F5" s="50"/>
      <c r="G5" s="50"/>
      <c r="H5" s="50"/>
      <c r="I5" s="50"/>
      <c r="J5" s="50"/>
      <c r="K5" s="50"/>
      <c r="L5" s="20" t="s">
        <v>97</v>
      </c>
    </row>
    <row r="6" spans="1:12" ht="12.75">
      <c r="A6" s="60"/>
      <c r="B6" s="80" t="s">
        <v>96</v>
      </c>
      <c r="C6" s="50"/>
      <c r="D6" s="50"/>
      <c r="E6" s="50"/>
      <c r="F6" s="50"/>
      <c r="G6" s="50"/>
      <c r="H6" s="50"/>
      <c r="I6" s="50"/>
      <c r="J6" s="50"/>
      <c r="K6" s="50"/>
      <c r="L6" s="20" t="s">
        <v>98</v>
      </c>
    </row>
    <row r="7" spans="1:12" ht="13.5" customHeight="1" thickBot="1">
      <c r="A7" s="61"/>
      <c r="B7" s="195" t="s">
        <v>100</v>
      </c>
      <c r="C7" s="196"/>
      <c r="D7" s="196"/>
      <c r="E7" s="196"/>
      <c r="F7" s="196"/>
      <c r="G7" s="39"/>
      <c r="H7" s="39"/>
      <c r="I7" s="39"/>
      <c r="J7" s="39"/>
      <c r="K7" s="39"/>
      <c r="L7" s="91" t="s">
        <v>99</v>
      </c>
    </row>
    <row r="8" spans="1:12" ht="12.75">
      <c r="A8" s="59">
        <v>11</v>
      </c>
      <c r="B8" s="81" t="s">
        <v>103</v>
      </c>
      <c r="C8" s="66"/>
      <c r="D8" s="66"/>
      <c r="E8" s="66"/>
      <c r="F8" s="66"/>
      <c r="G8" s="66"/>
      <c r="H8" s="66"/>
      <c r="I8" s="66"/>
      <c r="J8" s="66"/>
      <c r="K8" s="66"/>
      <c r="L8" s="92"/>
    </row>
    <row r="9" spans="1:12" ht="12.75">
      <c r="A9" s="60"/>
      <c r="B9" s="80" t="s">
        <v>104</v>
      </c>
      <c r="C9" s="50"/>
      <c r="D9" s="50"/>
      <c r="E9" s="50"/>
      <c r="F9" s="50"/>
      <c r="G9" s="50"/>
      <c r="H9" s="50"/>
      <c r="I9" s="50"/>
      <c r="J9" s="47"/>
      <c r="K9" s="48"/>
      <c r="L9" s="93" t="s">
        <v>106</v>
      </c>
    </row>
    <row r="10" spans="1:12" ht="12.75">
      <c r="A10" s="60"/>
      <c r="B10" s="80" t="s">
        <v>105</v>
      </c>
      <c r="C10" s="50"/>
      <c r="D10" s="50"/>
      <c r="E10" s="50"/>
      <c r="F10" s="50"/>
      <c r="G10" s="50"/>
      <c r="H10" s="50"/>
      <c r="I10" s="50"/>
      <c r="J10" s="47"/>
      <c r="K10" s="48"/>
      <c r="L10" s="93" t="s">
        <v>107</v>
      </c>
    </row>
    <row r="11" spans="1:12" ht="25.5" customHeight="1">
      <c r="A11" s="60"/>
      <c r="B11" s="201" t="s">
        <v>108</v>
      </c>
      <c r="C11" s="202"/>
      <c r="D11" s="203"/>
      <c r="E11" s="55"/>
      <c r="F11" s="49"/>
      <c r="G11" s="49"/>
      <c r="H11" s="49"/>
      <c r="I11" s="49"/>
      <c r="J11" s="51"/>
      <c r="K11" s="51"/>
      <c r="L11" s="20" t="s">
        <v>118</v>
      </c>
    </row>
    <row r="12" spans="1:12" ht="12.75">
      <c r="A12" s="60"/>
      <c r="B12" s="81" t="s">
        <v>109</v>
      </c>
      <c r="C12" s="66"/>
      <c r="D12" s="66"/>
      <c r="E12" s="58" t="s">
        <v>111</v>
      </c>
      <c r="F12" s="200" t="s">
        <v>112</v>
      </c>
      <c r="G12" s="200"/>
      <c r="H12" s="200"/>
      <c r="I12" s="200"/>
      <c r="J12" s="200"/>
      <c r="K12" s="200"/>
      <c r="L12" s="20" t="s">
        <v>117</v>
      </c>
    </row>
    <row r="13" spans="1:12" ht="12.75">
      <c r="A13" s="60"/>
      <c r="B13" s="82"/>
      <c r="C13" s="66"/>
      <c r="D13" s="66"/>
      <c r="E13" s="56" t="s">
        <v>110</v>
      </c>
      <c r="F13" s="57" t="s">
        <v>7</v>
      </c>
      <c r="G13" s="52" t="s">
        <v>40</v>
      </c>
      <c r="H13" s="52" t="s">
        <v>8</v>
      </c>
      <c r="I13" s="52" t="s">
        <v>113</v>
      </c>
      <c r="J13" s="52" t="s">
        <v>42</v>
      </c>
      <c r="K13" s="89" t="s">
        <v>114</v>
      </c>
      <c r="L13" s="94" t="s">
        <v>115</v>
      </c>
    </row>
    <row r="14" spans="1:12" ht="12" customHeight="1">
      <c r="A14" s="60"/>
      <c r="B14" s="80" t="s">
        <v>122</v>
      </c>
      <c r="C14" s="8"/>
      <c r="D14" s="8"/>
      <c r="E14" s="53" t="s">
        <v>7</v>
      </c>
      <c r="F14" s="40"/>
      <c r="G14" s="40"/>
      <c r="H14" s="40"/>
      <c r="I14" s="40"/>
      <c r="J14" s="40"/>
      <c r="K14" s="44"/>
      <c r="L14" s="94" t="s">
        <v>116</v>
      </c>
    </row>
    <row r="15" spans="1:12" ht="12" customHeight="1">
      <c r="A15" s="60"/>
      <c r="B15" s="31" t="s">
        <v>123</v>
      </c>
      <c r="C15" s="8"/>
      <c r="D15" s="8"/>
      <c r="E15" s="54" t="s">
        <v>40</v>
      </c>
      <c r="F15" s="40"/>
      <c r="G15" s="40"/>
      <c r="H15" s="40"/>
      <c r="I15" s="40"/>
      <c r="J15" s="40"/>
      <c r="K15" s="44"/>
      <c r="L15" s="92"/>
    </row>
    <row r="16" spans="1:12" ht="12" customHeight="1">
      <c r="A16" s="60"/>
      <c r="B16" s="31" t="s">
        <v>124</v>
      </c>
      <c r="C16" s="8"/>
      <c r="D16" s="8"/>
      <c r="E16" s="54" t="s">
        <v>8</v>
      </c>
      <c r="F16" s="40"/>
      <c r="G16" s="40"/>
      <c r="H16" s="40"/>
      <c r="I16" s="40"/>
      <c r="J16" s="40"/>
      <c r="K16" s="44"/>
      <c r="L16" s="92"/>
    </row>
    <row r="17" spans="1:12" ht="12" customHeight="1">
      <c r="A17" s="60"/>
      <c r="B17" s="31"/>
      <c r="C17" s="8"/>
      <c r="D17" s="8"/>
      <c r="E17" s="54" t="s">
        <v>113</v>
      </c>
      <c r="F17" s="40"/>
      <c r="G17" s="40"/>
      <c r="H17" s="40"/>
      <c r="I17" s="40"/>
      <c r="J17" s="40"/>
      <c r="K17" s="44"/>
      <c r="L17" s="92"/>
    </row>
    <row r="18" spans="1:12" ht="12" customHeight="1">
      <c r="A18" s="60"/>
      <c r="B18" s="63"/>
      <c r="C18" s="42"/>
      <c r="D18" s="43"/>
      <c r="E18" s="54" t="s">
        <v>42</v>
      </c>
      <c r="F18" s="40"/>
      <c r="G18" s="40"/>
      <c r="H18" s="40"/>
      <c r="I18" s="40"/>
      <c r="J18" s="40"/>
      <c r="K18" s="44"/>
      <c r="L18" s="92"/>
    </row>
    <row r="19" spans="1:12" ht="24.75" customHeight="1" thickBot="1">
      <c r="A19" s="61"/>
      <c r="B19" s="204" t="s">
        <v>119</v>
      </c>
      <c r="C19" s="205"/>
      <c r="D19" s="205"/>
      <c r="E19" s="205"/>
      <c r="F19" s="205"/>
      <c r="G19" s="205"/>
      <c r="H19" s="205"/>
      <c r="I19" s="205"/>
      <c r="J19" s="64"/>
      <c r="K19" s="67"/>
      <c r="L19" s="95" t="s">
        <v>121</v>
      </c>
    </row>
    <row r="20" spans="1:12" ht="15" customHeight="1">
      <c r="A20" s="59">
        <v>12</v>
      </c>
      <c r="B20" s="83" t="s">
        <v>120</v>
      </c>
      <c r="C20" s="66"/>
      <c r="D20" s="66"/>
      <c r="E20" s="84" t="s">
        <v>125</v>
      </c>
      <c r="F20" s="66"/>
      <c r="G20" s="66"/>
      <c r="H20" s="66"/>
      <c r="I20" s="66"/>
      <c r="J20" s="66"/>
      <c r="K20" s="66"/>
      <c r="L20" s="92"/>
    </row>
    <row r="21" spans="1:12" ht="12.75">
      <c r="A21" s="60"/>
      <c r="B21" s="80" t="s">
        <v>129</v>
      </c>
      <c r="C21" s="66"/>
      <c r="D21" s="66"/>
      <c r="E21" s="66"/>
      <c r="F21" s="66"/>
      <c r="G21" s="66"/>
      <c r="H21" s="66"/>
      <c r="I21" s="66"/>
      <c r="J21" s="44"/>
      <c r="K21" s="45"/>
      <c r="L21" s="20" t="s">
        <v>128</v>
      </c>
    </row>
    <row r="22" spans="1:12" ht="12.75">
      <c r="A22" s="60"/>
      <c r="B22" s="80" t="s">
        <v>126</v>
      </c>
      <c r="C22" s="66"/>
      <c r="D22" s="66"/>
      <c r="E22" s="66"/>
      <c r="F22" s="66"/>
      <c r="G22" s="66"/>
      <c r="H22" s="66"/>
      <c r="I22" s="66"/>
      <c r="J22" s="41"/>
      <c r="K22" s="42"/>
      <c r="L22" s="20" t="s">
        <v>127</v>
      </c>
    </row>
    <row r="23" spans="1:12" ht="12.75">
      <c r="A23" s="60"/>
      <c r="B23" s="81" t="s">
        <v>130</v>
      </c>
      <c r="C23" s="66"/>
      <c r="D23" s="66"/>
      <c r="E23" s="66"/>
      <c r="F23" s="66"/>
      <c r="G23" s="66"/>
      <c r="H23" s="66"/>
      <c r="I23" s="66"/>
      <c r="J23" s="66"/>
      <c r="K23" s="66"/>
      <c r="L23" s="92"/>
    </row>
    <row r="24" spans="1:12" ht="12.75" customHeight="1">
      <c r="A24" s="60"/>
      <c r="B24" s="31" t="s">
        <v>135</v>
      </c>
      <c r="C24" s="66"/>
      <c r="D24" s="66"/>
      <c r="E24" s="66"/>
      <c r="F24" s="66"/>
      <c r="G24" s="66"/>
      <c r="H24" s="66"/>
      <c r="I24" s="44"/>
      <c r="J24" s="45"/>
      <c r="K24" s="45" t="s">
        <v>131</v>
      </c>
      <c r="L24" s="20" t="s">
        <v>136</v>
      </c>
    </row>
    <row r="25" spans="1:12" ht="12.75">
      <c r="A25" s="60"/>
      <c r="B25" s="31" t="s">
        <v>133</v>
      </c>
      <c r="C25" s="66"/>
      <c r="D25" s="66"/>
      <c r="E25" s="44"/>
      <c r="F25" s="46" t="s">
        <v>14</v>
      </c>
      <c r="G25" s="66" t="s">
        <v>132</v>
      </c>
      <c r="H25" s="66"/>
      <c r="I25" s="44"/>
      <c r="J25" s="45"/>
      <c r="K25" s="45" t="s">
        <v>131</v>
      </c>
      <c r="L25" s="96" t="s">
        <v>137</v>
      </c>
    </row>
    <row r="26" spans="1:12" ht="12.75">
      <c r="A26" s="60"/>
      <c r="B26" s="31" t="s">
        <v>134</v>
      </c>
      <c r="C26" s="66"/>
      <c r="D26" s="66"/>
      <c r="E26" s="44"/>
      <c r="F26" s="46" t="s">
        <v>14</v>
      </c>
      <c r="G26" s="66" t="s">
        <v>132</v>
      </c>
      <c r="H26" s="66"/>
      <c r="I26" s="44"/>
      <c r="J26" s="45"/>
      <c r="K26" s="45" t="s">
        <v>131</v>
      </c>
      <c r="L26" s="92"/>
    </row>
    <row r="27" spans="1:12" ht="12.75">
      <c r="A27" s="60"/>
      <c r="B27" s="81" t="s">
        <v>147</v>
      </c>
      <c r="C27" s="66"/>
      <c r="D27" s="66"/>
      <c r="E27" s="66"/>
      <c r="F27" s="66"/>
      <c r="G27" s="66"/>
      <c r="H27" s="66"/>
      <c r="I27" s="66"/>
      <c r="J27" s="66"/>
      <c r="K27" s="66"/>
      <c r="L27" s="92"/>
    </row>
    <row r="28" spans="1:12" ht="12.75">
      <c r="A28" s="60"/>
      <c r="B28" s="80" t="s">
        <v>146</v>
      </c>
      <c r="C28" s="66"/>
      <c r="D28" s="66"/>
      <c r="E28" s="44"/>
      <c r="F28" s="46" t="s">
        <v>14</v>
      </c>
      <c r="G28" s="66" t="s">
        <v>142</v>
      </c>
      <c r="H28" s="66"/>
      <c r="I28" s="44"/>
      <c r="J28" s="45"/>
      <c r="K28" s="45" t="s">
        <v>131</v>
      </c>
      <c r="L28" s="97" t="s">
        <v>138</v>
      </c>
    </row>
    <row r="29" spans="1:12" ht="12.75">
      <c r="A29" s="60"/>
      <c r="B29" s="80" t="s">
        <v>148</v>
      </c>
      <c r="C29" s="66"/>
      <c r="D29" s="66"/>
      <c r="E29" s="44"/>
      <c r="F29" s="46" t="s">
        <v>14</v>
      </c>
      <c r="G29" s="66" t="s">
        <v>145</v>
      </c>
      <c r="H29" s="66"/>
      <c r="I29" s="44"/>
      <c r="J29" s="45"/>
      <c r="K29" s="45" t="s">
        <v>131</v>
      </c>
      <c r="L29" s="97" t="s">
        <v>139</v>
      </c>
    </row>
    <row r="30" spans="1:12" ht="12.75">
      <c r="A30" s="60"/>
      <c r="B30" s="80" t="s">
        <v>149</v>
      </c>
      <c r="C30" s="66"/>
      <c r="D30" s="66"/>
      <c r="E30" s="44"/>
      <c r="F30" s="46" t="s">
        <v>14</v>
      </c>
      <c r="G30" s="66" t="s">
        <v>144</v>
      </c>
      <c r="H30" s="66"/>
      <c r="I30" s="44"/>
      <c r="J30" s="45"/>
      <c r="K30" s="45" t="s">
        <v>131</v>
      </c>
      <c r="L30" s="97" t="s">
        <v>140</v>
      </c>
    </row>
    <row r="31" spans="1:12" ht="13.5" thickBot="1">
      <c r="A31" s="61"/>
      <c r="B31" s="33" t="s">
        <v>141</v>
      </c>
      <c r="C31" s="10"/>
      <c r="D31" s="10"/>
      <c r="E31" s="64"/>
      <c r="F31" s="65" t="s">
        <v>14</v>
      </c>
      <c r="G31" s="70" t="s">
        <v>143</v>
      </c>
      <c r="H31" s="71"/>
      <c r="I31" s="64"/>
      <c r="J31" s="67"/>
      <c r="K31" s="67" t="s">
        <v>131</v>
      </c>
      <c r="L31" s="98"/>
    </row>
    <row r="32" spans="1:12" ht="12.75">
      <c r="A32" s="60">
        <v>13</v>
      </c>
      <c r="B32" s="81" t="s">
        <v>150</v>
      </c>
      <c r="C32" s="66"/>
      <c r="D32" s="66"/>
      <c r="E32" s="66"/>
      <c r="F32" s="66"/>
      <c r="G32" s="66"/>
      <c r="H32" s="66"/>
      <c r="I32" s="66"/>
      <c r="J32" s="66"/>
      <c r="K32" s="66"/>
      <c r="L32" s="20" t="s">
        <v>151</v>
      </c>
    </row>
    <row r="33" spans="1:12" ht="13.5" customHeight="1">
      <c r="A33" s="60"/>
      <c r="B33" s="80" t="s">
        <v>152</v>
      </c>
      <c r="C33" s="66"/>
      <c r="D33" s="66"/>
      <c r="E33" s="66"/>
      <c r="F33" s="66"/>
      <c r="G33" s="66"/>
      <c r="H33" s="66"/>
      <c r="I33" s="66"/>
      <c r="J33" s="66"/>
      <c r="K33" s="66"/>
      <c r="L33" s="20" t="s">
        <v>153</v>
      </c>
    </row>
    <row r="34" spans="1:12" ht="24.75" customHeight="1" thickBot="1">
      <c r="A34" s="61"/>
      <c r="B34" s="197" t="s">
        <v>155</v>
      </c>
      <c r="C34" s="198"/>
      <c r="D34" s="198"/>
      <c r="E34" s="198"/>
      <c r="F34" s="198"/>
      <c r="G34" s="198"/>
      <c r="H34" s="198"/>
      <c r="I34" s="70"/>
      <c r="J34" s="64"/>
      <c r="K34" s="67"/>
      <c r="L34" s="99" t="s">
        <v>154</v>
      </c>
    </row>
    <row r="35" spans="1:12" ht="14.25" customHeight="1">
      <c r="A35" s="72">
        <v>14</v>
      </c>
      <c r="B35" s="85" t="s">
        <v>156</v>
      </c>
      <c r="C35" s="74"/>
      <c r="D35" s="74"/>
      <c r="E35" s="74"/>
      <c r="F35" s="74"/>
      <c r="G35" s="74"/>
      <c r="H35" s="74"/>
      <c r="I35" s="73"/>
      <c r="J35" s="73"/>
      <c r="K35" s="73"/>
      <c r="L35" s="20" t="s">
        <v>157</v>
      </c>
    </row>
    <row r="36" spans="1:12" ht="12.75">
      <c r="A36" s="75">
        <v>1</v>
      </c>
      <c r="B36" s="199" t="s">
        <v>160</v>
      </c>
      <c r="C36" s="200"/>
      <c r="D36" s="200"/>
      <c r="E36" s="200"/>
      <c r="F36" s="44"/>
      <c r="G36" s="45"/>
      <c r="H36" s="45"/>
      <c r="I36" s="45"/>
      <c r="J36" s="45"/>
      <c r="K36" s="45"/>
      <c r="L36" s="20" t="s">
        <v>158</v>
      </c>
    </row>
    <row r="37" spans="1:12" ht="12.75">
      <c r="A37" s="60">
        <v>2</v>
      </c>
      <c r="B37" s="86" t="s">
        <v>156</v>
      </c>
      <c r="C37" s="87" t="s">
        <v>161</v>
      </c>
      <c r="D37" s="88"/>
      <c r="E37" s="88"/>
      <c r="F37" s="88"/>
      <c r="G37" s="88"/>
      <c r="H37" s="88"/>
      <c r="I37" s="88"/>
      <c r="J37" s="88"/>
      <c r="K37" s="88"/>
      <c r="L37" s="24" t="s">
        <v>159</v>
      </c>
    </row>
    <row r="38" spans="1:12" ht="13.5" thickBot="1">
      <c r="A38" s="61">
        <v>3</v>
      </c>
      <c r="B38" s="69" t="s">
        <v>156</v>
      </c>
      <c r="C38" s="70"/>
      <c r="D38" s="70"/>
      <c r="E38" s="70"/>
      <c r="F38" s="70"/>
      <c r="G38" s="70"/>
      <c r="H38" s="70"/>
      <c r="I38" s="70"/>
      <c r="J38" s="70"/>
      <c r="K38" s="70"/>
      <c r="L38" s="100" t="s">
        <v>162</v>
      </c>
    </row>
    <row r="39" spans="1:12" ht="12.75">
      <c r="A39" s="60"/>
      <c r="B39" s="81" t="s">
        <v>163</v>
      </c>
      <c r="C39" s="66"/>
      <c r="D39" s="66"/>
      <c r="E39" s="66"/>
      <c r="F39" s="66"/>
      <c r="G39" s="66"/>
      <c r="H39" s="66"/>
      <c r="I39" s="66"/>
      <c r="J39" s="66"/>
      <c r="K39" s="66"/>
      <c r="L39" s="92"/>
    </row>
    <row r="40" spans="1:12" ht="12.75">
      <c r="A40" s="60"/>
      <c r="B40" s="80" t="s">
        <v>166</v>
      </c>
      <c r="C40" s="66"/>
      <c r="D40" s="66"/>
      <c r="E40" s="66"/>
      <c r="F40" s="66"/>
      <c r="G40" s="66"/>
      <c r="H40" s="66"/>
      <c r="I40" s="66"/>
      <c r="J40" s="66"/>
      <c r="K40" s="66"/>
      <c r="L40" s="20" t="s">
        <v>165</v>
      </c>
    </row>
    <row r="41" spans="1:12" ht="12.75">
      <c r="A41" s="60"/>
      <c r="B41" s="80" t="s">
        <v>164</v>
      </c>
      <c r="C41" s="66"/>
      <c r="D41" s="66"/>
      <c r="E41" s="66"/>
      <c r="F41" s="66"/>
      <c r="G41" s="66"/>
      <c r="H41" s="66"/>
      <c r="I41" s="66"/>
      <c r="J41" s="66"/>
      <c r="K41" s="66"/>
      <c r="L41" s="92"/>
    </row>
    <row r="42" spans="1:12" ht="12.75">
      <c r="A42" s="60"/>
      <c r="B42" s="82"/>
      <c r="C42" s="66"/>
      <c r="D42" s="66"/>
      <c r="E42" s="66"/>
      <c r="F42" s="66"/>
      <c r="G42" s="66"/>
      <c r="H42" s="66"/>
      <c r="I42" s="66"/>
      <c r="J42" s="66"/>
      <c r="K42" s="66"/>
      <c r="L42" s="92"/>
    </row>
    <row r="43" spans="1:12" ht="12.75">
      <c r="A43" s="60"/>
      <c r="B43" s="82"/>
      <c r="C43" s="66"/>
      <c r="D43" s="66"/>
      <c r="E43" s="66"/>
      <c r="F43" s="66"/>
      <c r="G43" s="66"/>
      <c r="H43" s="66"/>
      <c r="I43" s="66"/>
      <c r="J43" s="66"/>
      <c r="K43" s="66"/>
      <c r="L43" s="92"/>
    </row>
    <row r="44" spans="1:12" ht="12.75">
      <c r="A44" s="60"/>
      <c r="B44" s="82"/>
      <c r="C44" s="66"/>
      <c r="D44" s="66"/>
      <c r="E44" s="66"/>
      <c r="F44" s="66"/>
      <c r="G44" s="66"/>
      <c r="H44" s="66"/>
      <c r="I44" s="66"/>
      <c r="J44" s="66"/>
      <c r="K44" s="66"/>
      <c r="L44" s="92"/>
    </row>
    <row r="45" spans="1:12" ht="12.75">
      <c r="A45" s="60"/>
      <c r="B45" s="82"/>
      <c r="C45" s="66"/>
      <c r="D45" s="66"/>
      <c r="E45" s="66"/>
      <c r="F45" s="66"/>
      <c r="G45" s="66"/>
      <c r="H45" s="66"/>
      <c r="I45" s="66"/>
      <c r="J45" s="66"/>
      <c r="K45" s="66"/>
      <c r="L45" s="92"/>
    </row>
    <row r="46" spans="1:12" ht="12.75">
      <c r="A46" s="60"/>
      <c r="B46" s="82"/>
      <c r="C46" s="66"/>
      <c r="D46" s="66"/>
      <c r="E46" s="66"/>
      <c r="F46" s="66"/>
      <c r="G46" s="66"/>
      <c r="H46" s="66"/>
      <c r="I46" s="66"/>
      <c r="J46" s="66"/>
      <c r="K46" s="66"/>
      <c r="L46" s="92"/>
    </row>
    <row r="47" spans="1:12" ht="12.75">
      <c r="A47" s="60"/>
      <c r="B47" s="82"/>
      <c r="C47" s="66"/>
      <c r="D47" s="66"/>
      <c r="E47" s="66"/>
      <c r="F47" s="66"/>
      <c r="G47" s="66"/>
      <c r="H47" s="66"/>
      <c r="I47" s="66"/>
      <c r="J47" s="66"/>
      <c r="K47" s="66"/>
      <c r="L47" s="92"/>
    </row>
    <row r="48" spans="1:12" ht="12.75">
      <c r="A48" s="60"/>
      <c r="B48" s="82"/>
      <c r="C48" s="66"/>
      <c r="D48" s="66"/>
      <c r="E48" s="66"/>
      <c r="F48" s="66"/>
      <c r="G48" s="66"/>
      <c r="H48" s="66"/>
      <c r="I48" s="66"/>
      <c r="J48" s="66"/>
      <c r="K48" s="66"/>
      <c r="L48" s="92"/>
    </row>
    <row r="49" spans="1:12" ht="12.75">
      <c r="A49" s="60"/>
      <c r="B49" s="82"/>
      <c r="C49" s="66"/>
      <c r="D49" s="66"/>
      <c r="E49" s="66"/>
      <c r="F49" s="66"/>
      <c r="G49" s="66"/>
      <c r="H49" s="66"/>
      <c r="I49" s="66"/>
      <c r="J49" s="66"/>
      <c r="K49" s="66"/>
      <c r="L49" s="92"/>
    </row>
    <row r="50" spans="1:12" ht="12.75">
      <c r="A50" s="60"/>
      <c r="B50" s="82"/>
      <c r="C50" s="66"/>
      <c r="D50" s="66"/>
      <c r="E50" s="66"/>
      <c r="F50" s="66"/>
      <c r="G50" s="66"/>
      <c r="H50" s="66"/>
      <c r="I50" s="66"/>
      <c r="J50" s="66"/>
      <c r="K50" s="66"/>
      <c r="L50" s="92"/>
    </row>
    <row r="51" spans="1:12" ht="12.75">
      <c r="A51" s="60"/>
      <c r="B51" s="82"/>
      <c r="C51" s="66"/>
      <c r="D51" s="66"/>
      <c r="E51" s="66"/>
      <c r="F51" s="66"/>
      <c r="G51" s="66"/>
      <c r="H51" s="66"/>
      <c r="I51" s="66"/>
      <c r="J51" s="66"/>
      <c r="K51" s="66"/>
      <c r="L51" s="92"/>
    </row>
    <row r="52" spans="1:12" ht="12.75">
      <c r="A52" s="60"/>
      <c r="B52" s="82"/>
      <c r="C52" s="66"/>
      <c r="D52" s="66"/>
      <c r="E52" s="66"/>
      <c r="F52" s="66"/>
      <c r="G52" s="66"/>
      <c r="H52" s="66"/>
      <c r="I52" s="66"/>
      <c r="J52" s="66"/>
      <c r="K52" s="66"/>
      <c r="L52" s="92"/>
    </row>
    <row r="53" spans="1:12" ht="12.75">
      <c r="A53" s="60"/>
      <c r="B53" s="82"/>
      <c r="C53" s="66"/>
      <c r="D53" s="66"/>
      <c r="E53" s="66"/>
      <c r="F53" s="66"/>
      <c r="G53" s="66"/>
      <c r="H53" s="66"/>
      <c r="I53" s="66"/>
      <c r="J53" s="66"/>
      <c r="K53" s="66"/>
      <c r="L53" s="92"/>
    </row>
    <row r="54" spans="1:12" ht="12.75">
      <c r="A54" s="60"/>
      <c r="B54" s="82"/>
      <c r="C54" s="66"/>
      <c r="D54" s="66"/>
      <c r="E54" s="66"/>
      <c r="F54" s="66"/>
      <c r="G54" s="66"/>
      <c r="H54" s="66"/>
      <c r="I54" s="66"/>
      <c r="J54" s="66"/>
      <c r="K54" s="66"/>
      <c r="L54" s="92"/>
    </row>
    <row r="55" spans="1:12" ht="12.75">
      <c r="A55" s="60"/>
      <c r="B55" s="82"/>
      <c r="C55" s="66"/>
      <c r="D55" s="66"/>
      <c r="E55" s="66"/>
      <c r="F55" s="66"/>
      <c r="G55" s="66"/>
      <c r="H55" s="66"/>
      <c r="I55" s="66"/>
      <c r="J55" s="66"/>
      <c r="K55" s="66"/>
      <c r="L55" s="92"/>
    </row>
    <row r="56" spans="1:12" ht="12.75">
      <c r="A56" s="60"/>
      <c r="B56" s="82"/>
      <c r="C56" s="66"/>
      <c r="D56" s="66"/>
      <c r="E56" s="66"/>
      <c r="F56" s="66"/>
      <c r="G56" s="66"/>
      <c r="H56" s="66"/>
      <c r="I56" s="66"/>
      <c r="J56" s="66"/>
      <c r="K56" s="66"/>
      <c r="L56" s="92"/>
    </row>
    <row r="57" spans="1:12" ht="12.75">
      <c r="A57" s="60"/>
      <c r="B57" s="82"/>
      <c r="C57" s="66"/>
      <c r="D57" s="66"/>
      <c r="E57" s="66"/>
      <c r="F57" s="66"/>
      <c r="G57" s="66"/>
      <c r="H57" s="66"/>
      <c r="I57" s="66"/>
      <c r="J57" s="66"/>
      <c r="K57" s="66"/>
      <c r="L57" s="92"/>
    </row>
    <row r="58" spans="1:12" ht="13.5" thickBot="1">
      <c r="A58" s="61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98"/>
    </row>
    <row r="59" ht="12.75">
      <c r="A59" s="68"/>
    </row>
    <row r="60" ht="12.75">
      <c r="A60" s="68"/>
    </row>
    <row r="61" ht="12.75">
      <c r="A61" s="68"/>
    </row>
    <row r="62" ht="12.75">
      <c r="A62" s="68"/>
    </row>
    <row r="63" ht="12.75">
      <c r="A63" s="68"/>
    </row>
    <row r="64" ht="12.75">
      <c r="A64" s="68"/>
    </row>
    <row r="65" ht="12.75">
      <c r="A65" s="68"/>
    </row>
    <row r="66" ht="12.75">
      <c r="A66" s="68"/>
    </row>
    <row r="67" ht="12.75">
      <c r="A67" s="68"/>
    </row>
    <row r="68" ht="12.75">
      <c r="A68" s="68"/>
    </row>
    <row r="69" ht="12.75">
      <c r="A69" s="68"/>
    </row>
    <row r="70" ht="12.75">
      <c r="A70" s="68"/>
    </row>
    <row r="71" ht="12.75">
      <c r="A71" s="68"/>
    </row>
    <row r="72" ht="12.75">
      <c r="A72" s="68"/>
    </row>
    <row r="73" ht="12.75">
      <c r="A73" s="68"/>
    </row>
    <row r="74" ht="12.75">
      <c r="A74" s="68"/>
    </row>
    <row r="75" ht="12.75">
      <c r="A75" s="68"/>
    </row>
    <row r="76" ht="12.75">
      <c r="A76" s="68"/>
    </row>
    <row r="77" ht="12.75">
      <c r="A77" s="68"/>
    </row>
    <row r="78" ht="12.75">
      <c r="A78" s="68"/>
    </row>
    <row r="79" ht="12.75">
      <c r="A79" s="68"/>
    </row>
    <row r="80" ht="12.75">
      <c r="A80" s="68"/>
    </row>
    <row r="81" ht="12.75">
      <c r="A81" s="68"/>
    </row>
    <row r="82" ht="12.75">
      <c r="A82" s="68"/>
    </row>
    <row r="83" ht="12.75">
      <c r="A83" s="68"/>
    </row>
    <row r="84" ht="12.75">
      <c r="A84" s="68"/>
    </row>
    <row r="85" ht="12.75">
      <c r="A85" s="68"/>
    </row>
    <row r="86" ht="12.75">
      <c r="A86" s="68"/>
    </row>
    <row r="87" ht="12.75">
      <c r="A87" s="68"/>
    </row>
    <row r="88" ht="12.75">
      <c r="A88" s="68"/>
    </row>
    <row r="89" ht="12.75">
      <c r="A89" s="68"/>
    </row>
    <row r="90" ht="12.75">
      <c r="A90" s="68"/>
    </row>
    <row r="91" ht="12.75">
      <c r="A91" s="68"/>
    </row>
    <row r="92" ht="12.75">
      <c r="A92" s="68"/>
    </row>
    <row r="93" ht="12.75">
      <c r="A93" s="68"/>
    </row>
    <row r="94" ht="12.75">
      <c r="A94" s="68"/>
    </row>
    <row r="95" ht="12.75">
      <c r="A95" s="68"/>
    </row>
    <row r="96" ht="12.75">
      <c r="A96" s="68"/>
    </row>
    <row r="97" ht="12.75">
      <c r="A97" s="68"/>
    </row>
    <row r="98" ht="12.75">
      <c r="A98" s="68"/>
    </row>
    <row r="99" ht="12.75">
      <c r="A99" s="68"/>
    </row>
    <row r="100" ht="12.75">
      <c r="A100" s="68"/>
    </row>
    <row r="101" ht="12.75">
      <c r="A101" s="68"/>
    </row>
    <row r="102" ht="12.75">
      <c r="A102" s="68"/>
    </row>
    <row r="103" ht="12.75">
      <c r="A103" s="68"/>
    </row>
    <row r="104" ht="12.75">
      <c r="A104" s="68"/>
    </row>
    <row r="105" ht="12.75">
      <c r="A105" s="68"/>
    </row>
    <row r="106" ht="12.75">
      <c r="A106" s="68"/>
    </row>
    <row r="107" ht="12.75">
      <c r="A107" s="68"/>
    </row>
    <row r="108" ht="13.5" thickBot="1">
      <c r="A108" s="77"/>
    </row>
  </sheetData>
  <mergeCells count="9">
    <mergeCell ref="B34:H34"/>
    <mergeCell ref="B36:E36"/>
    <mergeCell ref="B11:D11"/>
    <mergeCell ref="F12:K12"/>
    <mergeCell ref="B19:I19"/>
    <mergeCell ref="A1:B1"/>
    <mergeCell ref="C1:E1"/>
    <mergeCell ref="G1:K1"/>
    <mergeCell ref="B7:F7"/>
  </mergeCells>
  <printOptions/>
  <pageMargins left="0.23" right="0" top="0.3937007874015748" bottom="0.1968503937007874" header="0.1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27" sqref="B27"/>
    </sheetView>
  </sheetViews>
  <sheetFormatPr defaultColWidth="11.421875" defaultRowHeight="12.75"/>
  <cols>
    <col min="1" max="1" width="19.140625" style="0" customWidth="1"/>
  </cols>
  <sheetData>
    <row r="1" s="146" customFormat="1" ht="17.25" customHeight="1">
      <c r="B1" s="147" t="s">
        <v>179</v>
      </c>
    </row>
    <row r="2" spans="1:6" s="145" customFormat="1" ht="12" customHeight="1">
      <c r="A2" s="149" t="s">
        <v>178</v>
      </c>
      <c r="B2" s="2">
        <v>1</v>
      </c>
      <c r="C2" s="2">
        <v>2</v>
      </c>
      <c r="D2" s="2">
        <v>3</v>
      </c>
      <c r="E2" s="2">
        <v>4</v>
      </c>
      <c r="F2" s="2">
        <v>5</v>
      </c>
    </row>
    <row r="3" spans="1:6" ht="12.75">
      <c r="A3" s="151" t="s">
        <v>182</v>
      </c>
      <c r="B3" s="102">
        <v>1</v>
      </c>
      <c r="C3" s="102">
        <v>1</v>
      </c>
      <c r="D3" s="102">
        <v>1</v>
      </c>
      <c r="E3" s="102">
        <v>1</v>
      </c>
      <c r="F3" s="102">
        <v>1</v>
      </c>
    </row>
    <row r="4" spans="1:6" s="145" customFormat="1" ht="12.75">
      <c r="A4" s="149" t="s">
        <v>185</v>
      </c>
      <c r="B4" s="150">
        <v>35</v>
      </c>
      <c r="C4" s="150">
        <v>35</v>
      </c>
      <c r="D4" s="150">
        <v>35</v>
      </c>
      <c r="E4" s="150">
        <v>30</v>
      </c>
      <c r="F4" s="150">
        <v>30</v>
      </c>
    </row>
    <row r="5" spans="1:6" ht="14.25" customHeight="1">
      <c r="A5" s="151" t="s">
        <v>194</v>
      </c>
      <c r="B5" s="102">
        <v>7</v>
      </c>
      <c r="C5" s="102">
        <v>7</v>
      </c>
      <c r="D5" s="102">
        <v>7</v>
      </c>
      <c r="E5" s="102">
        <v>6</v>
      </c>
      <c r="F5" s="102">
        <v>6</v>
      </c>
    </row>
    <row r="6" spans="1:6" ht="12.75">
      <c r="A6" s="151" t="s">
        <v>180</v>
      </c>
      <c r="B6" s="102">
        <v>14</v>
      </c>
      <c r="C6" s="102">
        <v>16</v>
      </c>
      <c r="D6" s="102">
        <v>15</v>
      </c>
      <c r="E6" s="102">
        <v>13</v>
      </c>
      <c r="F6" s="102">
        <v>12</v>
      </c>
    </row>
    <row r="7" spans="1:6" ht="12.75">
      <c r="A7" s="151" t="s">
        <v>181</v>
      </c>
      <c r="B7" s="102">
        <v>7</v>
      </c>
      <c r="C7" s="102">
        <v>7</v>
      </c>
      <c r="D7" s="102">
        <v>6</v>
      </c>
      <c r="E7" s="102">
        <v>6</v>
      </c>
      <c r="F7" s="102">
        <v>6</v>
      </c>
    </row>
    <row r="8" spans="1:6" ht="12.75">
      <c r="A8" s="151" t="s">
        <v>186</v>
      </c>
      <c r="B8" s="102">
        <v>4</v>
      </c>
      <c r="C8" s="102">
        <v>5</v>
      </c>
      <c r="D8" s="102">
        <v>3</v>
      </c>
      <c r="E8" s="102">
        <v>2</v>
      </c>
      <c r="F8" s="102">
        <v>3</v>
      </c>
    </row>
    <row r="9" spans="1:6" ht="12.75">
      <c r="A9" s="151" t="s">
        <v>183</v>
      </c>
      <c r="B9" s="102">
        <v>7</v>
      </c>
      <c r="C9" s="102">
        <v>7</v>
      </c>
      <c r="D9" s="102">
        <v>6</v>
      </c>
      <c r="E9" s="102">
        <v>6</v>
      </c>
      <c r="F9" s="102">
        <v>6</v>
      </c>
    </row>
    <row r="10" spans="1:6" ht="12.75">
      <c r="A10" s="151" t="s">
        <v>184</v>
      </c>
      <c r="B10" s="102">
        <v>2</v>
      </c>
      <c r="C10" s="102">
        <v>2</v>
      </c>
      <c r="D10" s="102">
        <v>1</v>
      </c>
      <c r="E10" s="102">
        <v>3</v>
      </c>
      <c r="F10" s="102">
        <v>1</v>
      </c>
    </row>
    <row r="11" spans="1:6" ht="12.75">
      <c r="A11" s="151" t="s">
        <v>192</v>
      </c>
      <c r="B11" s="102">
        <v>5</v>
      </c>
      <c r="C11" s="102">
        <v>5</v>
      </c>
      <c r="D11" s="102">
        <v>8</v>
      </c>
      <c r="E11" s="102">
        <v>7</v>
      </c>
      <c r="F11" s="102">
        <v>4</v>
      </c>
    </row>
    <row r="12" spans="1:6" ht="12.75">
      <c r="A12" s="151" t="s">
        <v>187</v>
      </c>
      <c r="B12" s="102">
        <v>6</v>
      </c>
      <c r="C12" s="102">
        <v>6</v>
      </c>
      <c r="D12" s="102">
        <v>2</v>
      </c>
      <c r="E12" s="102">
        <v>1</v>
      </c>
      <c r="F12" s="102">
        <v>4</v>
      </c>
    </row>
    <row r="13" spans="1:6" ht="12.75">
      <c r="A13" s="151" t="s">
        <v>188</v>
      </c>
      <c r="B13" s="102">
        <v>6</v>
      </c>
      <c r="C13" s="102">
        <v>1</v>
      </c>
      <c r="D13" s="102">
        <v>3</v>
      </c>
      <c r="E13" s="102">
        <v>8</v>
      </c>
      <c r="F13" s="102">
        <v>2</v>
      </c>
    </row>
    <row r="14" spans="1:6" ht="12.75">
      <c r="A14" s="151" t="s">
        <v>193</v>
      </c>
      <c r="B14" s="102">
        <v>4</v>
      </c>
      <c r="C14" s="102">
        <v>9</v>
      </c>
      <c r="D14" s="102">
        <v>14</v>
      </c>
      <c r="E14" s="102">
        <v>6</v>
      </c>
      <c r="F14" s="102">
        <v>16</v>
      </c>
    </row>
    <row r="15" spans="1:6" ht="12.75">
      <c r="A15" s="151" t="s">
        <v>189</v>
      </c>
      <c r="B15" s="102">
        <v>8</v>
      </c>
      <c r="C15" s="102">
        <v>8</v>
      </c>
      <c r="D15" s="102">
        <v>3</v>
      </c>
      <c r="E15" s="102">
        <v>11</v>
      </c>
      <c r="F15" s="102">
        <v>5</v>
      </c>
    </row>
    <row r="16" spans="1:6" ht="12.75">
      <c r="A16" s="151" t="s">
        <v>190</v>
      </c>
      <c r="B16" s="102">
        <v>1</v>
      </c>
      <c r="C16" s="102">
        <v>6</v>
      </c>
      <c r="D16" s="102">
        <v>4</v>
      </c>
      <c r="E16" s="102">
        <v>2</v>
      </c>
      <c r="F16" s="102">
        <v>5</v>
      </c>
    </row>
    <row r="17" spans="1:6" ht="12.75">
      <c r="A17" s="151" t="s">
        <v>191</v>
      </c>
      <c r="B17" s="102">
        <v>2</v>
      </c>
      <c r="C17" s="102">
        <v>1</v>
      </c>
      <c r="D17" s="102">
        <v>6</v>
      </c>
      <c r="E17" s="102">
        <v>3</v>
      </c>
      <c r="F17" s="102">
        <v>2</v>
      </c>
    </row>
    <row r="18" spans="2:6" ht="12.75">
      <c r="B18" s="102"/>
      <c r="C18" s="102"/>
      <c r="D18" s="102"/>
      <c r="E18" s="102"/>
      <c r="F18" s="102"/>
    </row>
    <row r="19" spans="2:6" ht="12.75">
      <c r="B19" s="102"/>
      <c r="C19" s="102"/>
      <c r="D19" s="102"/>
      <c r="E19" s="102"/>
      <c r="F19" s="102"/>
    </row>
    <row r="20" spans="2:6" ht="12.75">
      <c r="B20" s="102"/>
      <c r="C20" s="102"/>
      <c r="D20" s="102"/>
      <c r="E20" s="102"/>
      <c r="F20" s="102"/>
    </row>
    <row r="21" spans="2:6" ht="12.75">
      <c r="B21" s="102"/>
      <c r="C21" s="102"/>
      <c r="D21" s="102"/>
      <c r="E21" s="102"/>
      <c r="F21" s="102"/>
    </row>
    <row r="22" spans="2:6" ht="12.75">
      <c r="B22" s="102"/>
      <c r="C22" s="102"/>
      <c r="D22" s="102"/>
      <c r="E22" s="102"/>
      <c r="F22" s="102"/>
    </row>
    <row r="23" spans="2:6" ht="12.75">
      <c r="B23" s="102"/>
      <c r="C23" s="102"/>
      <c r="D23" s="102"/>
      <c r="E23" s="102"/>
      <c r="F23" s="102"/>
    </row>
    <row r="24" spans="2:6" ht="12.75">
      <c r="B24" s="102"/>
      <c r="C24" s="102"/>
      <c r="D24" s="102"/>
      <c r="E24" s="102"/>
      <c r="F24" s="102"/>
    </row>
    <row r="25" spans="2:6" ht="12.75">
      <c r="B25" s="102"/>
      <c r="C25" s="102"/>
      <c r="D25" s="102"/>
      <c r="E25" s="102"/>
      <c r="F25" s="102"/>
    </row>
    <row r="26" spans="2:6" ht="12.75">
      <c r="B26" s="102"/>
      <c r="C26" s="102"/>
      <c r="D26" s="102"/>
      <c r="E26" s="102"/>
      <c r="F26" s="102"/>
    </row>
    <row r="27" spans="2:6" ht="12.75">
      <c r="B27" s="102"/>
      <c r="C27" s="102"/>
      <c r="D27" s="102"/>
      <c r="E27" s="102"/>
      <c r="F27" s="102"/>
    </row>
    <row r="28" spans="2:6" ht="12.75">
      <c r="B28" s="102"/>
      <c r="C28" s="102"/>
      <c r="D28" s="102"/>
      <c r="E28" s="102"/>
      <c r="F28" s="102"/>
    </row>
    <row r="29" spans="2:6" ht="12.75">
      <c r="B29" s="102"/>
      <c r="C29" s="102"/>
      <c r="D29" s="102"/>
      <c r="E29" s="102"/>
      <c r="F29" s="102"/>
    </row>
    <row r="30" spans="2:6" ht="12.75">
      <c r="B30" s="102"/>
      <c r="C30" s="102"/>
      <c r="D30" s="102"/>
      <c r="E30" s="102"/>
      <c r="F30" s="102"/>
    </row>
    <row r="31" spans="2:6" ht="12.75">
      <c r="B31" s="102"/>
      <c r="C31" s="102"/>
      <c r="D31" s="102"/>
      <c r="E31" s="102"/>
      <c r="F31" s="102"/>
    </row>
    <row r="32" spans="2:6" ht="12.75">
      <c r="B32" s="102"/>
      <c r="C32" s="102"/>
      <c r="D32" s="102"/>
      <c r="E32" s="102"/>
      <c r="F32" s="102"/>
    </row>
    <row r="33" spans="2:6" ht="12.75">
      <c r="B33" s="102"/>
      <c r="C33" s="102"/>
      <c r="D33" s="102"/>
      <c r="E33" s="102"/>
      <c r="F33" s="102"/>
    </row>
    <row r="34" spans="2:6" ht="12.75">
      <c r="B34" s="102"/>
      <c r="C34" s="102"/>
      <c r="D34" s="102"/>
      <c r="E34" s="102"/>
      <c r="F34" s="102"/>
    </row>
    <row r="35" spans="2:6" ht="12.75">
      <c r="B35" s="102"/>
      <c r="C35" s="102"/>
      <c r="D35" s="102"/>
      <c r="E35" s="102"/>
      <c r="F35" s="102"/>
    </row>
    <row r="36" spans="2:6" ht="12.75">
      <c r="B36" s="102"/>
      <c r="C36" s="102"/>
      <c r="D36" s="102"/>
      <c r="E36" s="102"/>
      <c r="F36" s="10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D16" sqref="D16"/>
    </sheetView>
  </sheetViews>
  <sheetFormatPr defaultColWidth="11.421875" defaultRowHeight="12.75"/>
  <sheetData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Bozzio Michelle</dc:creator>
  <cp:keywords/>
  <dc:description/>
  <cp:lastModifiedBy>moreau jean-pierre</cp:lastModifiedBy>
  <cp:lastPrinted>2001-10-25T14:11:19Z</cp:lastPrinted>
  <dcterms:created xsi:type="dcterms:W3CDTF">2001-09-26T10:40:44Z</dcterms:created>
  <dcterms:modified xsi:type="dcterms:W3CDTF">2002-06-04T14:15:13Z</dcterms:modified>
  <cp:category/>
  <cp:version/>
  <cp:contentType/>
  <cp:contentStatus/>
</cp:coreProperties>
</file>